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List1!$A$1:$H$555</definedName>
  </definedNames>
  <calcPr calcId="162913"/>
</workbook>
</file>

<file path=xl/calcChain.xml><?xml version="1.0" encoding="utf-8"?>
<calcChain xmlns="http://schemas.openxmlformats.org/spreadsheetml/2006/main">
  <c r="H481" i="1" l="1"/>
  <c r="C4" i="1" l="1"/>
  <c r="F448" i="1"/>
  <c r="G448" i="1"/>
  <c r="H448" i="1"/>
  <c r="F449" i="1"/>
  <c r="G449" i="1"/>
  <c r="H449" i="1"/>
  <c r="F450" i="1"/>
  <c r="G450" i="1"/>
  <c r="H450" i="1"/>
  <c r="F447" i="1" l="1"/>
  <c r="G447" i="1"/>
  <c r="H447" i="1"/>
  <c r="F391" i="1"/>
  <c r="G391" i="1"/>
  <c r="H391" i="1"/>
  <c r="F203" i="1"/>
  <c r="G203" i="1"/>
  <c r="H203" i="1"/>
  <c r="F204" i="1"/>
  <c r="G204" i="1"/>
  <c r="H204" i="1"/>
  <c r="F121" i="1"/>
  <c r="G121" i="1"/>
  <c r="H121" i="1"/>
  <c r="D4" i="1" l="1"/>
  <c r="E4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4" i="1"/>
  <c r="G184" i="1"/>
  <c r="H184" i="1"/>
  <c r="F130" i="1"/>
  <c r="G130" i="1"/>
  <c r="H130" i="1"/>
  <c r="F131" i="1"/>
  <c r="G131" i="1"/>
  <c r="H131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0" i="1" l="1"/>
  <c r="G510" i="1"/>
  <c r="H510" i="1"/>
  <c r="F507" i="1"/>
  <c r="G507" i="1"/>
  <c r="H507" i="1"/>
  <c r="F508" i="1"/>
  <c r="G508" i="1"/>
  <c r="H508" i="1"/>
  <c r="F509" i="1"/>
  <c r="G509" i="1"/>
  <c r="H509" i="1"/>
  <c r="F429" i="1"/>
  <c r="G429" i="1"/>
  <c r="H429" i="1"/>
  <c r="F430" i="1"/>
  <c r="G430" i="1"/>
  <c r="H430" i="1"/>
  <c r="F431" i="1"/>
  <c r="G431" i="1"/>
  <c r="H431" i="1"/>
  <c r="F369" i="1"/>
  <c r="G369" i="1"/>
  <c r="H369" i="1"/>
  <c r="F370" i="1"/>
  <c r="G370" i="1"/>
  <c r="H370" i="1"/>
  <c r="F371" i="1"/>
  <c r="G371" i="1"/>
  <c r="H371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2" i="1" l="1"/>
  <c r="H469" i="1"/>
  <c r="H486" i="1"/>
  <c r="H487" i="1"/>
  <c r="H488" i="1"/>
  <c r="G460" i="1"/>
  <c r="H460" i="1"/>
  <c r="G461" i="1"/>
  <c r="H461" i="1"/>
  <c r="G462" i="1"/>
  <c r="H462" i="1"/>
  <c r="G463" i="1"/>
  <c r="H463" i="1"/>
  <c r="G464" i="1"/>
  <c r="H464" i="1"/>
  <c r="F460" i="1"/>
  <c r="F461" i="1"/>
  <c r="G469" i="1"/>
  <c r="G470" i="1"/>
  <c r="G471" i="1"/>
  <c r="G472" i="1"/>
  <c r="G473" i="1"/>
  <c r="G474" i="1"/>
  <c r="F469" i="1"/>
  <c r="F470" i="1"/>
  <c r="F471" i="1"/>
  <c r="F472" i="1"/>
  <c r="F473" i="1"/>
  <c r="G481" i="1"/>
  <c r="G482" i="1"/>
  <c r="G483" i="1"/>
  <c r="G484" i="1"/>
  <c r="G485" i="1"/>
  <c r="G486" i="1"/>
  <c r="G487" i="1"/>
  <c r="G488" i="1"/>
  <c r="F481" i="1"/>
  <c r="F482" i="1"/>
  <c r="F483" i="1"/>
  <c r="F484" i="1"/>
  <c r="F485" i="1"/>
  <c r="F486" i="1"/>
  <c r="F487" i="1"/>
  <c r="F488" i="1"/>
  <c r="F443" i="1"/>
  <c r="F444" i="1"/>
  <c r="F442" i="1"/>
  <c r="F127" i="1"/>
  <c r="G127" i="1"/>
  <c r="H127" i="1"/>
  <c r="F128" i="1"/>
  <c r="G128" i="1"/>
  <c r="H128" i="1"/>
  <c r="F129" i="1"/>
  <c r="G129" i="1"/>
  <c r="H129" i="1"/>
  <c r="F4" i="1" l="1"/>
  <c r="H202" i="1"/>
  <c r="G202" i="1"/>
  <c r="F202" i="1"/>
  <c r="H201" i="1"/>
  <c r="G201" i="1"/>
  <c r="F201" i="1"/>
  <c r="H210" i="1"/>
  <c r="G210" i="1"/>
  <c r="F210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478" i="1"/>
  <c r="G478" i="1"/>
  <c r="F478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F537" i="1"/>
  <c r="G537" i="1"/>
  <c r="H537" i="1"/>
  <c r="F362" i="1"/>
  <c r="G362" i="1"/>
  <c r="H362" i="1"/>
  <c r="F506" i="1" l="1"/>
  <c r="G506" i="1"/>
  <c r="H506" i="1"/>
  <c r="H552" i="1" l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5" i="1"/>
  <c r="H484" i="1"/>
  <c r="H483" i="1"/>
  <c r="H482" i="1"/>
  <c r="H480" i="1"/>
  <c r="G480" i="1"/>
  <c r="F480" i="1"/>
  <c r="H479" i="1"/>
  <c r="G479" i="1"/>
  <c r="F479" i="1"/>
  <c r="H477" i="1"/>
  <c r="G477" i="1"/>
  <c r="F477" i="1"/>
  <c r="H476" i="1"/>
  <c r="G476" i="1"/>
  <c r="F476" i="1"/>
  <c r="H475" i="1"/>
  <c r="G475" i="1"/>
  <c r="F475" i="1"/>
  <c r="H474" i="1"/>
  <c r="F474" i="1"/>
  <c r="H473" i="1"/>
  <c r="H471" i="1"/>
  <c r="H470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F464" i="1"/>
  <c r="F463" i="1"/>
  <c r="F462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46" i="1"/>
  <c r="G446" i="1"/>
  <c r="F446" i="1"/>
  <c r="H445" i="1"/>
  <c r="G445" i="1"/>
  <c r="F445" i="1"/>
  <c r="H444" i="1"/>
  <c r="G444" i="1"/>
  <c r="H443" i="1"/>
  <c r="G443" i="1"/>
  <c r="H442" i="1"/>
  <c r="G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<sst xmlns="http://schemas.openxmlformats.org/spreadsheetml/2006/main" count="1103" uniqueCount="450">
  <si>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</si>
  <si>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</si>
  <si>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</si>
  <si>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</si>
  <si>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</si>
  <si>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</si>
  <si>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</si>
  <si>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</si>
  <si>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</si>
  <si>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</si>
  <si>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</si>
  <si>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</si>
  <si>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</si>
  <si>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</si>
  <si>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</si>
  <si>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</si>
  <si>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</si>
  <si>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</si>
  <si>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</si>
  <si>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</si>
  <si>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</si>
  <si>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</si>
  <si>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</si>
  <si>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</si>
  <si>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</si>
  <si>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</si>
  <si>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</si>
  <si>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</si>
  <si>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</si>
  <si>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</si>
  <si>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</si>
  <si>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</si>
  <si>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</si>
  <si>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</si>
  <si>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</si>
  <si>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</si>
  <si>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</si>
  <si>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</si>
  <si>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</si>
  <si>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</si>
  <si>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</si>
  <si>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</si>
  <si>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</si>
  <si>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</si>
  <si>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</si>
  <si>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</si>
  <si>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</si>
  <si>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</si>
  <si>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</si>
  <si>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</si>
  <si>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</si>
  <si>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</si>
  <si>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</si>
  <si>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</si>
  <si>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</si>
  <si>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</si>
  <si>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</si>
  <si>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</si>
  <si>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</si>
  <si>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</si>
  <si>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</si>
  <si>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</si>
  <si>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</si>
  <si>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</si>
  <si>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</si>
  <si>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</si>
  <si>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</si>
  <si>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</si>
  <si>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</si>
  <si>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</si>
  <si>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</si>
  <si>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</si>
  <si>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</si>
  <si>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</si>
  <si>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</si>
  <si>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</si>
  <si>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</si>
  <si>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</si>
  <si>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</si>
  <si>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</si>
  <si>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</si>
  <si>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</si>
  <si>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</si>
  <si>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</si>
  <si>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</si>
  <si>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</si>
  <si>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</si>
  <si>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</si>
  <si>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</si>
  <si>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</si>
  <si>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</si>
  <si>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</si>
  <si>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</si>
  <si>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</si>
  <si>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</si>
  <si>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</si>
  <si>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</si>
  <si>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</si>
  <si>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</si>
  <si>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</si>
  <si>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</si>
  <si>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</si>
  <si>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</si>
  <si>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</si>
  <si>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</si>
  <si>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</si>
  <si>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</si>
  <si>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</si>
  <si>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</si>
  <si>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</si>
  <si>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</si>
  <si>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</si>
  <si>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</si>
  <si>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</si>
  <si>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</si>
  <si>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</si>
  <si>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</si>
  <si>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</si>
  <si>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</si>
  <si>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</si>
  <si>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</si>
  <si>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</si>
  <si>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</si>
  <si>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</si>
  <si>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</si>
  <si>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</si>
  <si>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</si>
  <si>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</si>
  <si>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</si>
  <si>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</si>
  <si>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</si>
  <si>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</si>
  <si>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</si>
  <si>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</si>
  <si>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</si>
  <si>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</si>
  <si>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</si>
  <si>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</si>
  <si>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</si>
  <si>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</si>
  <si>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</si>
  <si>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</si>
  <si>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</si>
  <si>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</si>
  <si>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</si>
  <si>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</si>
  <si>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</si>
  <si>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</si>
  <si>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</si>
  <si>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</si>
  <si>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</si>
  <si>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</si>
  <si>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</si>
  <si>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</si>
  <si>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</si>
  <si>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</si>
  <si>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</si>
  <si>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</si>
  <si>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</si>
  <si>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</si>
  <si>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</si>
  <si>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</si>
  <si>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</si>
  <si>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</si>
  <si>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</si>
  <si>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</si>
  <si>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</si>
  <si>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</si>
  <si>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</si>
  <si>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</si>
  <si>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</si>
  <si>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</si>
  <si>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</si>
  <si>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</si>
  <si>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</si>
  <si>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</si>
  <si>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</si>
  <si>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</si>
  <si>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</si>
  <si>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</si>
  <si>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</si>
  <si>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</si>
  <si>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</si>
  <si>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</si>
  <si>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</si>
  <si>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</si>
  <si>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</si>
  <si>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</si>
  <si>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</si>
  <si>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</si>
  <si>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</si>
  <si>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</si>
  <si>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</si>
  <si>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</si>
  <si>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</si>
  <si>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</si>
  <si>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</si>
  <si>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</si>
  <si>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</si>
  <si>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</si>
  <si>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</si>
  <si>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</si>
  <si>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</si>
  <si>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</si>
  <si>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</si>
  <si>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</si>
  <si>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</si>
  <si>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</si>
  <si>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</si>
  <si>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</si>
  <si>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</si>
  <si>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</si>
  <si>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</si>
  <si>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</si>
  <si>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</si>
  <si>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</si>
  <si>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</si>
  <si>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</si>
  <si>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</si>
  <si>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</si>
  <si>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</si>
  <si>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</si>
  <si>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</si>
  <si>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</si>
  <si>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</si>
  <si>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</si>
  <si>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</si>
  <si>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</si>
  <si>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</si>
  <si>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</si>
  <si>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</si>
  <si>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</si>
  <si>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</si>
  <si>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</si>
  <si>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</si>
  <si>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</si>
  <si>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</si>
  <si>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</si>
  <si>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</si>
  <si>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</si>
  <si>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</si>
  <si>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</si>
  <si>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</si>
  <si>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</si>
  <si>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</si>
  <si>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</si>
  <si>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</si>
  <si>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</si>
  <si>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</si>
  <si>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</si>
  <si>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</si>
  <si>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</si>
  <si>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</si>
  <si>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</si>
  <si>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</si>
  <si>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</si>
  <si>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</si>
  <si>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</si>
  <si>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</si>
  <si>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</si>
  <si>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</si>
  <si>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</si>
  <si>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</si>
  <si>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</si>
  <si>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</si>
  <si>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</si>
  <si>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</si>
  <si>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</si>
  <si>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</si>
  <si>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</si>
  <si>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</si>
  <si>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</si>
  <si>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</si>
  <si>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</si>
  <si>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</si>
  <si>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</si>
  <si>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</si>
  <si>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</si>
  <si>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</si>
  <si>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</si>
  <si>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</si>
  <si>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</si>
  <si>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</si>
  <si>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</si>
  <si>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</si>
  <si>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</si>
  <si>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</si>
  <si>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</si>
  <si>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</si>
  <si>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</si>
  <si>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</si>
  <si>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</si>
  <si>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</si>
  <si>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</si>
  <si>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</si>
  <si>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</si>
  <si>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</si>
  <si>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</si>
  <si>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</si>
  <si>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</si>
  <si>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</si>
  <si>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</si>
  <si>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</si>
  <si>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</si>
  <si>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</si>
  <si>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</si>
  <si>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</si>
  <si>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</si>
  <si>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</si>
  <si>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</si>
  <si>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</si>
  <si>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</si>
  <si>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</si>
  <si>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</si>
  <si>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</si>
  <si>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</si>
  <si>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</si>
  <si>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</si>
  <si>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</si>
  <si>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</si>
  <si>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</si>
  <si>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</si>
  <si>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</si>
  <si>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</si>
  <si>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</si>
  <si>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</si>
  <si>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</si>
  <si>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</si>
  <si>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</si>
  <si>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</si>
  <si>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</si>
  <si>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</si>
  <si>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</si>
  <si>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</si>
  <si>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</si>
  <si>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</si>
  <si>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</si>
  <si>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</si>
  <si>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</si>
  <si>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</si>
  <si>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</si>
  <si>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</si>
  <si>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</si>
  <si>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</si>
  <si>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</si>
  <si>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</si>
  <si>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</si>
  <si>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</si>
  <si>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</si>
  <si>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</si>
  <si>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</si>
  <si>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</si>
  <si>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</si>
  <si>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</si>
  <si>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</si>
  <si>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</si>
  <si>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</si>
  <si>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</si>
  <si>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</si>
  <si>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</si>
  <si>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</si>
  <si>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</si>
  <si>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</si>
  <si>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</si>
  <si>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</si>
  <si>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</si>
  <si>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</si>
  <si>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</si>
  <si>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</si>
  <si>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</si>
  <si>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</si>
  <si>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</si>
  <si>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</si>
  <si>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</si>
  <si>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</si>
  <si>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</si>
  <si>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</si>
  <si>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</si>
  <si>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</si>
  <si>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</si>
  <si>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</si>
  <si>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</si>
  <si>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</si>
  <si>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</si>
  <si>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</si>
  <si>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</si>
  <si>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</si>
  <si>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</si>
  <si>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</si>
  <si>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</si>
  <si>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</si>
  <si>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</si>
  <si>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</si>
  <si>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</si>
  <si>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</si>
  <si>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</si>
  <si>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</si>
  <si>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</si>
  <si>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</si>
  <si>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</si>
  <si>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</si>
  <si>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</si>
  <si>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</si>
  <si>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</si>
  <si>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</si>
  <si>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</si>
  <si>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</si>
  <si>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</si>
  <si>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</si>
  <si>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</si>
  <si>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</si>
  <si>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</si>
  <si>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</si>
  <si>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</si>
  <si>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</si>
  <si>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</si>
  <si>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</si>
  <si>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</si>
  <si>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</si>
  <si>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</si>
  <si>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</si>
  <si>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</si>
  <si>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</si>
  <si>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</si>
  <si>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</si>
  <si>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</si>
  <si>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</si>
  <si>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</si>
  <si>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</si>
  <si>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</si>
  <si>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</si>
  <si>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</si>
  <si>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</si>
  <si>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</si>
  <si>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</si>
  <si>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</si>
  <si>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</si>
  <si>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</si>
  <si>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</si>
  <si>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</si>
  <si>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</si>
  <si>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</si>
  <si>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</si>
  <si>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</si>
  <si>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</si>
  <si>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</si>
  <si>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</si>
  <si>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Siječanj-studeni
2020.</t>
  </si>
  <si>
    <t>Siječanj-studeni
2021.*</t>
  </si>
  <si>
    <t>Mjesečni izvještaj po organizacijskoj klasifikaciji Državnog proračuna i računima 3 i 4 ekonomske klasifikacije za razdoblje siječanj-studeni 2020. i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</si>
</sst>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1" sqref="L21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447</v>
      </c>
      <c r="D3" s="9" t="s">
        <v>417</v>
      </c>
      <c r="E3" s="9" t="s">
        <v>448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+C5+C9+C13+C17+C21+C25+C29+C33+C76+C94+C95+C99+C103+C110+C114+C118+C122+C126+C130+C134+C144+C148+C152+C156+C160+C191+C204+C214+C266+C279+C310+C350+C384+C388+C392+C444+C450+C454+C510+C514+C518+C522+C526+C530+C534+C538+C542+C543+C544+C545+C549</f>
        <v>137952197512.67999</v>
      </c>
      <c r="D4" s="14">
        <f>+D5+D9+D13+D17+D21+D25+D29+D33+D76+D94+D95+D99+D103+D110+D114+D118+D122+D126+D130+D134+D144+D148+D152+D156+D160+D191+D204+D214+D266+D279+D310+D350+D384+D388+D392+D444+D450+D454+D510+D514+D518+D522+D526+D530+D534+D538+D542+D543+D544+D545+D549</f>
        <v>173333745605</v>
      </c>
      <c r="E4" s="14">
        <f>+E5+E9+E13+E17+E21+E25+E29+E33+E76+E94+E95+E99+E103+E110+E114+E118+E122+E126+E130+E134+E144+E148+E152+E156+E160+E191+E204+E214+E266+E279+E310+E350+E384+E388+E392+E444+E450+E454+E510+E514+E518+E522+E526+E530+E534+E538+E542+E543+E544+E545+E549</f>
        <v>150928997851.84009</v>
      </c>
      <c r="F4" s="15">
        <f t="shared" ref="F4:F71" si="0">IF(C4=0,"x",E4/C4*100)</f>
        <v>109.40673695173817</v>
      </c>
      <c r="G4" s="15">
        <f t="shared" ref="G4:G71" si="1">IF(D4=0,"x",E4/D4*100)</f>
        <v>87.074214732417559</v>
      </c>
      <c r="H4" s="40">
        <f>+H5+H9+H13+H17+H21+H25+H29+H33+H76+H94+H95+H99+H103+H110+H114+H118+H122+H126+H130+H134+H144+H148+H152+H156+H160+H191+H204+H214+H266+H279+H310+H350+H384+H388+H392+H444+H450+H454+H510+H514+H518+H522+H526+H530+H534+H538+H542+H543+H544+H545+H549</f>
        <v>12976800339.160002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117222021.61</v>
      </c>
      <c r="D5" s="18">
        <v>144505950</v>
      </c>
      <c r="E5" s="18">
        <v>120091361.01000001</v>
      </c>
      <c r="F5" s="19">
        <f t="shared" si="0"/>
        <v>102.44778187629827</v>
      </c>
      <c r="G5" s="19">
        <f t="shared" si="1"/>
        <v>83.10478634962783</v>
      </c>
      <c r="H5" s="20">
        <f t="shared" ref="H5:H72" si="2">+E5-C5</f>
        <v>2869339.400000006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117222021.61</v>
      </c>
      <c r="D6" s="18">
        <v>144505950</v>
      </c>
      <c r="E6" s="18">
        <v>120091361.01000001</v>
      </c>
      <c r="F6" s="19">
        <f t="shared" si="0"/>
        <v>102.44778187629827</v>
      </c>
      <c r="G6" s="19">
        <f t="shared" si="1"/>
        <v>83.10478634962783</v>
      </c>
      <c r="H6" s="20">
        <f t="shared" si="2"/>
        <v>2869339.400000006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115624530.79000001</v>
      </c>
      <c r="D7" s="26">
        <v>141635950</v>
      </c>
      <c r="E7" s="26">
        <v>118888913.84999999</v>
      </c>
      <c r="F7" s="27">
        <f t="shared" si="0"/>
        <v>102.82326167094146</v>
      </c>
      <c r="G7" s="27">
        <f t="shared" si="1"/>
        <v>83.939786367797154</v>
      </c>
      <c r="H7" s="28">
        <f t="shared" si="2"/>
        <v>3264383.0599999875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1597490.82</v>
      </c>
      <c r="D8" s="26">
        <v>2870000</v>
      </c>
      <c r="E8" s="26">
        <v>1202447.1599999999</v>
      </c>
      <c r="F8" s="27">
        <f t="shared" si="0"/>
        <v>75.270990289634327</v>
      </c>
      <c r="G8" s="27">
        <f t="shared" si="1"/>
        <v>41.897113588850168</v>
      </c>
      <c r="H8" s="28">
        <f t="shared" si="2"/>
        <v>-395043.66000000015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434100</v>
      </c>
      <c r="E9" s="18"/>
      <c r="F9" s="19" t="str">
        <f t="shared" ref="F9:F13" si="3">IF(C9=0,"x",E9/C9*100)</f>
        <v>x</v>
      </c>
      <c r="G9" s="19">
        <f t="shared" ref="G9:G13" si="4">IF(D9=0,"x",E9/D9*100)</f>
        <v>0</v>
      </c>
      <c r="H9" s="20">
        <f t="shared" ref="H9:H13" si="5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434100</v>
      </c>
      <c r="E10" s="18"/>
      <c r="F10" s="19" t="str">
        <f t="shared" si="3"/>
        <v>x</v>
      </c>
      <c r="G10" s="19">
        <f t="shared" si="4"/>
        <v>0</v>
      </c>
      <c r="H10" s="20">
        <f t="shared" si="5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367100</v>
      </c>
      <c r="E11" s="26"/>
      <c r="F11" s="27" t="str">
        <f t="shared" si="3"/>
        <v>x</v>
      </c>
      <c r="G11" s="27">
        <f t="shared" si="4"/>
        <v>0</v>
      </c>
      <c r="H11" s="28">
        <f t="shared" si="5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6">IF(C12=0,"x",E12/C12*100)</f>
        <v>x</v>
      </c>
      <c r="G12" s="27">
        <f t="shared" ref="G12" si="7">IF(D12=0,"x",E12/D12*100)</f>
        <v>0</v>
      </c>
      <c r="H12" s="28">
        <f t="shared" ref="H12" si="8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179985218.31999999</v>
      </c>
      <c r="D13" s="18">
        <v>22771212</v>
      </c>
      <c r="E13" s="18">
        <v>19713682.539999999</v>
      </c>
      <c r="F13" s="27">
        <f t="shared" si="3"/>
        <v>10.952945316292906</v>
      </c>
      <c r="G13" s="27">
        <f t="shared" si="4"/>
        <v>86.572829500687092</v>
      </c>
      <c r="H13" s="28">
        <f t="shared" si="5"/>
        <v>-160271535.78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179985218.31999999</v>
      </c>
      <c r="D14" s="18">
        <v>22771212</v>
      </c>
      <c r="E14" s="18">
        <v>19713682.539999999</v>
      </c>
      <c r="F14" s="19">
        <f t="shared" ref="F14:F16" si="9">IF(C14=0,"x",E14/C14*100)</f>
        <v>10.952945316292906</v>
      </c>
      <c r="G14" s="19">
        <f t="shared" ref="G14:G16" si="10">IF(D14=0,"x",E14/D14*100)</f>
        <v>86.572829500687092</v>
      </c>
      <c r="H14" s="20">
        <f t="shared" ref="H14:H16" si="11">+E14-C14</f>
        <v>-160271535.78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179859794.12</v>
      </c>
      <c r="D15" s="26">
        <v>22505212</v>
      </c>
      <c r="E15" s="26">
        <v>19639817.16</v>
      </c>
      <c r="F15" s="27">
        <f t="shared" si="9"/>
        <v>10.919514978926632</v>
      </c>
      <c r="G15" s="27">
        <f t="shared" si="10"/>
        <v>87.267861151452379</v>
      </c>
      <c r="H15" s="28">
        <f t="shared" si="11"/>
        <v>-160219976.96000001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125424.2</v>
      </c>
      <c r="D16" s="26">
        <v>266000</v>
      </c>
      <c r="E16" s="26">
        <v>73865.38</v>
      </c>
      <c r="F16" s="27">
        <f t="shared" si="9"/>
        <v>58.892446593241175</v>
      </c>
      <c r="G16" s="27">
        <f t="shared" si="10"/>
        <v>27.768939849624065</v>
      </c>
      <c r="H16" s="28">
        <f t="shared" si="11"/>
        <v>-51558.819999999992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63150.77</v>
      </c>
      <c r="D17" s="18">
        <v>100000</v>
      </c>
      <c r="E17" s="18">
        <v>4362.5</v>
      </c>
      <c r="F17" s="19">
        <f t="shared" si="0"/>
        <v>6.9080709546376085</v>
      </c>
      <c r="G17" s="19">
        <f t="shared" si="1"/>
        <v>4.3624999999999998</v>
      </c>
      <c r="H17" s="20">
        <f t="shared" si="2"/>
        <v>-58788.27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63150.77</v>
      </c>
      <c r="D18" s="18">
        <v>100000</v>
      </c>
      <c r="E18" s="18">
        <v>4362.5</v>
      </c>
      <c r="F18" s="19">
        <f t="shared" si="0"/>
        <v>6.9080709546376085</v>
      </c>
      <c r="G18" s="19">
        <f t="shared" si="1"/>
        <v>4.3624999999999998</v>
      </c>
      <c r="H18" s="20">
        <f t="shared" si="2"/>
        <v>-58788.27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58451.77</v>
      </c>
      <c r="D19" s="26">
        <v>88720</v>
      </c>
      <c r="E19" s="26">
        <v>4362.5</v>
      </c>
      <c r="F19" s="27">
        <f t="shared" si="0"/>
        <v>7.4634181308795275</v>
      </c>
      <c r="G19" s="27">
        <f t="shared" si="1"/>
        <v>4.9171550946798916</v>
      </c>
      <c r="H19" s="28">
        <f t="shared" si="2"/>
        <v>-54089.27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4699</v>
      </c>
      <c r="D20" s="26">
        <v>11280</v>
      </c>
      <c r="E20" s="26"/>
      <c r="F20" s="27">
        <f t="shared" si="0"/>
        <v>0</v>
      </c>
      <c r="G20" s="27">
        <f t="shared" si="1"/>
        <v>0</v>
      </c>
      <c r="H20" s="28">
        <f t="shared" si="2"/>
        <v>-4699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26880033.789999999</v>
      </c>
      <c r="D21" s="18">
        <v>36285022</v>
      </c>
      <c r="E21" s="18">
        <v>28013056.280000001</v>
      </c>
      <c r="F21" s="19">
        <f t="shared" si="0"/>
        <v>104.21510813138009</v>
      </c>
      <c r="G21" s="19">
        <f t="shared" si="1"/>
        <v>77.202809137059376</v>
      </c>
      <c r="H21" s="20">
        <f t="shared" si="2"/>
        <v>1133022.4900000021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26880033.789999999</v>
      </c>
      <c r="D22" s="18">
        <v>36285022</v>
      </c>
      <c r="E22" s="18">
        <v>28013056.280000001</v>
      </c>
      <c r="F22" s="19">
        <f t="shared" si="0"/>
        <v>104.21510813138009</v>
      </c>
      <c r="G22" s="19">
        <f t="shared" si="1"/>
        <v>77.202809137059376</v>
      </c>
      <c r="H22" s="20">
        <f t="shared" si="2"/>
        <v>1133022.4900000021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26279261.309999999</v>
      </c>
      <c r="D23" s="26">
        <v>35091622</v>
      </c>
      <c r="E23" s="26">
        <v>27429198.449999999</v>
      </c>
      <c r="F23" s="27">
        <f t="shared" si="0"/>
        <v>104.37583509838771</v>
      </c>
      <c r="G23" s="27">
        <f t="shared" si="1"/>
        <v>78.164521577258526</v>
      </c>
      <c r="H23" s="28">
        <f t="shared" si="2"/>
        <v>1149937.1400000006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600772.48</v>
      </c>
      <c r="D24" s="26">
        <v>1193400</v>
      </c>
      <c r="E24" s="26">
        <v>583857.82999999996</v>
      </c>
      <c r="F24" s="27">
        <f t="shared" si="0"/>
        <v>97.184516507813399</v>
      </c>
      <c r="G24" s="27">
        <f t="shared" si="1"/>
        <v>48.923900620077085</v>
      </c>
      <c r="H24" s="28">
        <f t="shared" si="2"/>
        <v>-16914.650000000023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29367428.27</v>
      </c>
      <c r="D25" s="18">
        <v>33981059</v>
      </c>
      <c r="E25" s="18">
        <v>30199406.420000002</v>
      </c>
      <c r="F25" s="19">
        <f t="shared" si="0"/>
        <v>102.83299627856724</v>
      </c>
      <c r="G25" s="19">
        <f t="shared" si="1"/>
        <v>88.871292739876068</v>
      </c>
      <c r="H25" s="20">
        <f t="shared" si="2"/>
        <v>831978.15000000224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29367428.27</v>
      </c>
      <c r="D26" s="18">
        <v>33981059</v>
      </c>
      <c r="E26" s="18">
        <v>30199406.420000002</v>
      </c>
      <c r="F26" s="19">
        <f t="shared" si="0"/>
        <v>102.83299627856724</v>
      </c>
      <c r="G26" s="19">
        <f t="shared" si="1"/>
        <v>88.871292739876068</v>
      </c>
      <c r="H26" s="20">
        <f t="shared" si="2"/>
        <v>831978.15000000224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29216404.190000001</v>
      </c>
      <c r="D27" s="26">
        <v>33805804</v>
      </c>
      <c r="E27" s="26">
        <v>30084752.010000002</v>
      </c>
      <c r="F27" s="27">
        <f t="shared" si="0"/>
        <v>102.97212420239316</v>
      </c>
      <c r="G27" s="27">
        <f t="shared" si="1"/>
        <v>88.99286054548503</v>
      </c>
      <c r="H27" s="28">
        <f t="shared" si="2"/>
        <v>868347.8200000003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151024.07999999999</v>
      </c>
      <c r="D28" s="26">
        <v>175255</v>
      </c>
      <c r="E28" s="26">
        <v>114654.41</v>
      </c>
      <c r="F28" s="27">
        <f t="shared" si="0"/>
        <v>75.917966194530052</v>
      </c>
      <c r="G28" s="27">
        <f t="shared" si="1"/>
        <v>65.421477275969309</v>
      </c>
      <c r="H28" s="28">
        <f t="shared" si="2"/>
        <v>-36369.669999999984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12154995.630000001</v>
      </c>
      <c r="D29" s="18">
        <v>14501731</v>
      </c>
      <c r="E29" s="18">
        <v>12164085.880000001</v>
      </c>
      <c r="F29" s="19">
        <f t="shared" si="0"/>
        <v>100.07478612314399</v>
      </c>
      <c r="G29" s="19">
        <f t="shared" si="1"/>
        <v>83.880233883803257</v>
      </c>
      <c r="H29" s="20">
        <f t="shared" si="2"/>
        <v>9090.25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12154995.630000001</v>
      </c>
      <c r="D30" s="18">
        <v>14501731</v>
      </c>
      <c r="E30" s="18">
        <v>12164085.880000001</v>
      </c>
      <c r="F30" s="19">
        <f t="shared" si="0"/>
        <v>100.07478612314399</v>
      </c>
      <c r="G30" s="19">
        <f t="shared" si="1"/>
        <v>83.880233883803257</v>
      </c>
      <c r="H30" s="20">
        <f t="shared" si="2"/>
        <v>9090.25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11767244.91</v>
      </c>
      <c r="D31" s="26">
        <v>14141731</v>
      </c>
      <c r="E31" s="26">
        <v>11936568.34</v>
      </c>
      <c r="F31" s="27">
        <f t="shared" si="0"/>
        <v>101.438938607083</v>
      </c>
      <c r="G31" s="27">
        <f t="shared" si="1"/>
        <v>84.406699151610226</v>
      </c>
      <c r="H31" s="28">
        <f t="shared" si="2"/>
        <v>169323.4299999997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387750.72</v>
      </c>
      <c r="D32" s="26">
        <v>360000</v>
      </c>
      <c r="E32" s="26">
        <v>227517.54</v>
      </c>
      <c r="F32" s="27">
        <f t="shared" si="0"/>
        <v>58.676239208530681</v>
      </c>
      <c r="G32" s="27">
        <f t="shared" si="1"/>
        <v>63.199316666666675</v>
      </c>
      <c r="H32" s="28">
        <f t="shared" si="2"/>
        <v>-160233.17999999996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317017831.75</v>
      </c>
      <c r="D33" s="18">
        <v>547028338</v>
      </c>
      <c r="E33" s="18">
        <v>417614752.31</v>
      </c>
      <c r="F33" s="19">
        <f t="shared" si="0"/>
        <v>131.73225935105464</v>
      </c>
      <c r="G33" s="19">
        <f t="shared" si="1"/>
        <v>76.34243480636647</v>
      </c>
      <c r="H33" s="20">
        <f t="shared" si="2"/>
        <v>100596920.56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14950377.880000001</v>
      </c>
      <c r="D34" s="18">
        <v>26517525</v>
      </c>
      <c r="E34" s="18">
        <v>14899026.609999999</v>
      </c>
      <c r="F34" s="19">
        <f t="shared" si="0"/>
        <v>99.656521925986254</v>
      </c>
      <c r="G34" s="19">
        <f t="shared" si="1"/>
        <v>56.185585230899179</v>
      </c>
      <c r="H34" s="20">
        <f t="shared" si="2"/>
        <v>-51351.270000001416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13891989.380000001</v>
      </c>
      <c r="D35" s="26">
        <v>23619425</v>
      </c>
      <c r="E35" s="26">
        <v>14216284.77</v>
      </c>
      <c r="F35" s="27">
        <f t="shared" si="0"/>
        <v>102.33440568610628</v>
      </c>
      <c r="G35" s="27">
        <f t="shared" si="1"/>
        <v>60.188953668431807</v>
      </c>
      <c r="H35" s="28">
        <f t="shared" si="2"/>
        <v>324295.38999999873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1058388.5</v>
      </c>
      <c r="D36" s="26">
        <v>2898100</v>
      </c>
      <c r="E36" s="26">
        <v>682741.84</v>
      </c>
      <c r="F36" s="27">
        <f t="shared" si="0"/>
        <v>64.507677473819868</v>
      </c>
      <c r="G36" s="27">
        <f t="shared" si="1"/>
        <v>23.558256788930677</v>
      </c>
      <c r="H36" s="28">
        <f t="shared" si="2"/>
        <v>-375646.66000000003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9203888.5999999996</v>
      </c>
      <c r="D37" s="18">
        <v>11093750</v>
      </c>
      <c r="E37" s="18">
        <v>9026232.0800000001</v>
      </c>
      <c r="F37" s="19">
        <f t="shared" si="0"/>
        <v>98.06976672881504</v>
      </c>
      <c r="G37" s="19">
        <f t="shared" si="1"/>
        <v>81.363218749295768</v>
      </c>
      <c r="H37" s="20">
        <f t="shared" si="2"/>
        <v>-177656.51999999955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9176672.5500000007</v>
      </c>
      <c r="D38" s="26">
        <v>11017750</v>
      </c>
      <c r="E38" s="26">
        <v>8999411.1400000006</v>
      </c>
      <c r="F38" s="27">
        <f t="shared" si="0"/>
        <v>98.068347660503591</v>
      </c>
      <c r="G38" s="27">
        <f t="shared" si="1"/>
        <v>81.681025073177381</v>
      </c>
      <c r="H38" s="28">
        <f t="shared" si="2"/>
        <v>-177261.41000000015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27216.05</v>
      </c>
      <c r="D39" s="26">
        <v>76000</v>
      </c>
      <c r="E39" s="26">
        <v>26820.94</v>
      </c>
      <c r="F39" s="27">
        <f t="shared" si="0"/>
        <v>98.548246347284035</v>
      </c>
      <c r="G39" s="27">
        <f t="shared" si="1"/>
        <v>35.290710526315792</v>
      </c>
      <c r="H39" s="28">
        <f t="shared" si="2"/>
        <v>-395.11000000000058</v>
      </c>
      <c r="J39" s="39"/>
    </row>
    <row r="40" spans="1:10" ht="12.75" customHeight="1" x14ac:dyDescent="0.25">
      <c r="A40" s="22" t="s">
        <v>415</v>
      </c>
      <c r="B40" s="17" t="s">
        <v>416</v>
      </c>
      <c r="C40" s="18">
        <v>160693.97</v>
      </c>
      <c r="D40" s="18">
        <v>1181070</v>
      </c>
      <c r="E40" s="18">
        <v>912460.03</v>
      </c>
      <c r="F40" s="27">
        <f t="shared" ref="F40:F42" si="12">IF(C40=0,"x",E40/C40*100)</f>
        <v>567.82468564315138</v>
      </c>
      <c r="G40" s="27">
        <f t="shared" ref="G40:G42" si="13">IF(D40=0,"x",E40/D40*100)</f>
        <v>77.25706605027645</v>
      </c>
      <c r="H40" s="28">
        <f t="shared" ref="H40:H42" si="14">+E40-C40</f>
        <v>751766.06</v>
      </c>
      <c r="J40" s="39"/>
    </row>
    <row r="41" spans="1:10" ht="12.75" customHeight="1" x14ac:dyDescent="0.25">
      <c r="A41" s="24" t="s">
        <v>169</v>
      </c>
      <c r="B41" s="25" t="s">
        <v>4</v>
      </c>
      <c r="C41" s="26">
        <v>160693.97</v>
      </c>
      <c r="D41" s="26">
        <v>1116070</v>
      </c>
      <c r="E41" s="26">
        <v>876985.72</v>
      </c>
      <c r="F41" s="27">
        <f t="shared" si="12"/>
        <v>545.74899107913006</v>
      </c>
      <c r="G41" s="27">
        <f t="shared" si="13"/>
        <v>78.578021091866987</v>
      </c>
      <c r="H41" s="28">
        <f t="shared" si="14"/>
        <v>716291.75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>
        <v>35474.31</v>
      </c>
      <c r="F42" s="27" t="str">
        <f t="shared" si="12"/>
        <v>x</v>
      </c>
      <c r="G42" s="27">
        <f t="shared" si="13"/>
        <v>54.575861538461531</v>
      </c>
      <c r="H42" s="28">
        <f t="shared" si="14"/>
        <v>35474.31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101032831.77</v>
      </c>
      <c r="D43" s="18">
        <v>210400382</v>
      </c>
      <c r="E43" s="18">
        <v>141945559.47</v>
      </c>
      <c r="F43" s="19">
        <f t="shared" si="0"/>
        <v>140.49448776526162</v>
      </c>
      <c r="G43" s="19">
        <f t="shared" si="1"/>
        <v>67.46449703213942</v>
      </c>
      <c r="H43" s="20">
        <f t="shared" si="2"/>
        <v>40912727.700000003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100951890.39</v>
      </c>
      <c r="D44" s="26">
        <v>210211882</v>
      </c>
      <c r="E44" s="26">
        <v>141889557.11000001</v>
      </c>
      <c r="F44" s="27">
        <f t="shared" si="0"/>
        <v>140.55165937145756</v>
      </c>
      <c r="G44" s="27">
        <f t="shared" si="1"/>
        <v>67.498352500359616</v>
      </c>
      <c r="H44" s="28">
        <f t="shared" si="2"/>
        <v>40937666.720000014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80941.38</v>
      </c>
      <c r="D45" s="26">
        <v>188500</v>
      </c>
      <c r="E45" s="26">
        <v>56002.36</v>
      </c>
      <c r="F45" s="27">
        <f t="shared" si="0"/>
        <v>69.188788231680746</v>
      </c>
      <c r="G45" s="27">
        <f t="shared" si="1"/>
        <v>29.70947480106101</v>
      </c>
      <c r="H45" s="28">
        <f t="shared" si="2"/>
        <v>-24939.020000000004</v>
      </c>
      <c r="J45" s="39"/>
    </row>
    <row r="46" spans="1:10" ht="25.5" x14ac:dyDescent="0.25">
      <c r="A46" s="22" t="s">
        <v>183</v>
      </c>
      <c r="B46" s="17" t="s">
        <v>17</v>
      </c>
      <c r="C46" s="18">
        <v>5294859.6900000004</v>
      </c>
      <c r="D46" s="18">
        <v>9815145</v>
      </c>
      <c r="E46" s="18">
        <v>8286079.0700000003</v>
      </c>
      <c r="F46" s="19">
        <f t="shared" si="0"/>
        <v>156.49289226019133</v>
      </c>
      <c r="G46" s="19">
        <f t="shared" si="1"/>
        <v>84.421361783244166</v>
      </c>
      <c r="H46" s="20">
        <f t="shared" si="2"/>
        <v>2991219.38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5214478.29</v>
      </c>
      <c r="D47" s="26">
        <v>9757145</v>
      </c>
      <c r="E47" s="26">
        <v>8264230.9500000002</v>
      </c>
      <c r="F47" s="27">
        <f t="shared" si="0"/>
        <v>158.4862471447743</v>
      </c>
      <c r="G47" s="27">
        <f t="shared" si="1"/>
        <v>84.699273711726136</v>
      </c>
      <c r="H47" s="28">
        <f t="shared" si="2"/>
        <v>3049752.66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80381.399999999994</v>
      </c>
      <c r="D48" s="26">
        <v>58000</v>
      </c>
      <c r="E48" s="26">
        <v>21848.12</v>
      </c>
      <c r="F48" s="27">
        <f t="shared" si="0"/>
        <v>27.180566648503262</v>
      </c>
      <c r="G48" s="27">
        <f t="shared" si="1"/>
        <v>37.669172413793099</v>
      </c>
      <c r="H48" s="28">
        <f t="shared" si="2"/>
        <v>-58533.279999999999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45491378.409999996</v>
      </c>
      <c r="D49" s="18">
        <v>50190330</v>
      </c>
      <c r="E49" s="18">
        <v>49257117.409999996</v>
      </c>
      <c r="F49" s="19">
        <f t="shared" si="0"/>
        <v>108.27791799593439</v>
      </c>
      <c r="G49" s="19">
        <f t="shared" si="1"/>
        <v>98.140652611768033</v>
      </c>
      <c r="H49" s="20">
        <f t="shared" si="2"/>
        <v>3765739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45474538.909999996</v>
      </c>
      <c r="D50" s="26">
        <v>50152930</v>
      </c>
      <c r="E50" s="26">
        <v>49238510.310000002</v>
      </c>
      <c r="F50" s="27">
        <f t="shared" si="0"/>
        <v>108.27709634934264</v>
      </c>
      <c r="G50" s="27">
        <f t="shared" si="1"/>
        <v>98.176737251442745</v>
      </c>
      <c r="H50" s="28">
        <f t="shared" si="2"/>
        <v>3763971.400000006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16839.5</v>
      </c>
      <c r="D51" s="26">
        <v>37400</v>
      </c>
      <c r="E51" s="26">
        <v>18607.099999999999</v>
      </c>
      <c r="F51" s="27">
        <f t="shared" si="0"/>
        <v>110.49674871581696</v>
      </c>
      <c r="G51" s="27">
        <f t="shared" si="1"/>
        <v>49.751604278074865</v>
      </c>
      <c r="H51" s="28">
        <f t="shared" si="2"/>
        <v>1767.5999999999985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4701813.25</v>
      </c>
      <c r="D52" s="18">
        <v>5765525</v>
      </c>
      <c r="E52" s="18">
        <v>4885920.25</v>
      </c>
      <c r="F52" s="19">
        <f t="shared" si="0"/>
        <v>103.91565955963904</v>
      </c>
      <c r="G52" s="19">
        <f t="shared" si="1"/>
        <v>84.743718048226313</v>
      </c>
      <c r="H52" s="20">
        <f t="shared" si="2"/>
        <v>184107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4621248.49</v>
      </c>
      <c r="D53" s="26">
        <v>5626125</v>
      </c>
      <c r="E53" s="26">
        <v>4844389.49</v>
      </c>
      <c r="F53" s="27">
        <f t="shared" si="0"/>
        <v>104.82858691721206</v>
      </c>
      <c r="G53" s="27">
        <f t="shared" si="1"/>
        <v>86.105258770468126</v>
      </c>
      <c r="H53" s="28">
        <f t="shared" si="2"/>
        <v>223141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80564.759999999995</v>
      </c>
      <c r="D54" s="26">
        <v>139400</v>
      </c>
      <c r="E54" s="26">
        <v>41530.76</v>
      </c>
      <c r="F54" s="27">
        <f t="shared" si="0"/>
        <v>51.549536050253245</v>
      </c>
      <c r="G54" s="27">
        <f t="shared" si="1"/>
        <v>29.792510760401726</v>
      </c>
      <c r="H54" s="28">
        <f t="shared" si="2"/>
        <v>-39033.999999999993</v>
      </c>
      <c r="J54" s="39"/>
    </row>
    <row r="55" spans="1:10" ht="25.5" x14ac:dyDescent="0.25">
      <c r="A55" s="22" t="s">
        <v>186</v>
      </c>
      <c r="B55" s="17" t="s">
        <v>20</v>
      </c>
      <c r="C55" s="18">
        <v>32152366.989999998</v>
      </c>
      <c r="D55" s="18">
        <v>41442668</v>
      </c>
      <c r="E55" s="18">
        <v>32688532.100000001</v>
      </c>
      <c r="F55" s="19">
        <f t="shared" si="0"/>
        <v>101.66757585893058</v>
      </c>
      <c r="G55" s="19">
        <f t="shared" si="1"/>
        <v>78.876514658757017</v>
      </c>
      <c r="H55" s="20">
        <f t="shared" si="2"/>
        <v>536165.11000000313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30816143.850000001</v>
      </c>
      <c r="D56" s="26">
        <v>37449668</v>
      </c>
      <c r="E56" s="26">
        <v>29509363.149999999</v>
      </c>
      <c r="F56" s="27">
        <f t="shared" si="0"/>
        <v>95.759428219309783</v>
      </c>
      <c r="G56" s="27">
        <f t="shared" si="1"/>
        <v>78.797395880785899</v>
      </c>
      <c r="H56" s="28">
        <f t="shared" si="2"/>
        <v>-1306780.700000003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1336223.1399999999</v>
      </c>
      <c r="D57" s="26">
        <v>3993000</v>
      </c>
      <c r="E57" s="26">
        <v>3179168.95</v>
      </c>
      <c r="F57" s="27">
        <f t="shared" si="0"/>
        <v>237.92200979246627</v>
      </c>
      <c r="G57" s="27">
        <f t="shared" si="1"/>
        <v>79.618556223390939</v>
      </c>
      <c r="H57" s="28">
        <f t="shared" si="2"/>
        <v>1842945.8100000003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1832828.13</v>
      </c>
      <c r="D58" s="18">
        <v>1963305</v>
      </c>
      <c r="E58" s="18">
        <v>1471070.85</v>
      </c>
      <c r="F58" s="19">
        <f t="shared" si="0"/>
        <v>80.262345711597092</v>
      </c>
      <c r="G58" s="19">
        <f t="shared" si="1"/>
        <v>74.928289287706193</v>
      </c>
      <c r="H58" s="20">
        <f t="shared" si="2"/>
        <v>-361757.2799999998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1817315.37</v>
      </c>
      <c r="D59" s="26">
        <v>1947805</v>
      </c>
      <c r="E59" s="26">
        <v>1468213.05</v>
      </c>
      <c r="F59" s="27">
        <f t="shared" si="0"/>
        <v>80.790218045643897</v>
      </c>
      <c r="G59" s="27">
        <f t="shared" si="1"/>
        <v>75.377825295653309</v>
      </c>
      <c r="H59" s="28">
        <f t="shared" si="2"/>
        <v>-349102.32000000007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15512.76</v>
      </c>
      <c r="D60" s="26">
        <v>15500</v>
      </c>
      <c r="E60" s="26">
        <v>2857.8</v>
      </c>
      <c r="F60" s="27">
        <f t="shared" si="0"/>
        <v>18.422253680196174</v>
      </c>
      <c r="G60" s="27">
        <f t="shared" si="1"/>
        <v>18.43741935483871</v>
      </c>
      <c r="H60" s="28">
        <f t="shared" si="2"/>
        <v>-12654.96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2378913.4500000002</v>
      </c>
      <c r="D61" s="18">
        <v>2025585</v>
      </c>
      <c r="E61" s="18">
        <v>1653091.95</v>
      </c>
      <c r="F61" s="19">
        <f t="shared" si="0"/>
        <v>69.489369190795898</v>
      </c>
      <c r="G61" s="19">
        <f t="shared" si="1"/>
        <v>81.610593976554924</v>
      </c>
      <c r="H61" s="20">
        <f t="shared" si="2"/>
        <v>-725821.50000000023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2175717.64</v>
      </c>
      <c r="D62" s="26">
        <v>1993410</v>
      </c>
      <c r="E62" s="26">
        <v>1633558.65</v>
      </c>
      <c r="F62" s="27">
        <f t="shared" si="0"/>
        <v>75.081371772120193</v>
      </c>
      <c r="G62" s="27">
        <f t="shared" si="1"/>
        <v>81.947950998540193</v>
      </c>
      <c r="H62" s="28">
        <f t="shared" si="2"/>
        <v>-542158.99000000022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203195.81</v>
      </c>
      <c r="D63" s="26">
        <v>32175</v>
      </c>
      <c r="E63" s="26">
        <v>19533.3</v>
      </c>
      <c r="F63" s="27">
        <f t="shared" si="0"/>
        <v>9.6130427098865869</v>
      </c>
      <c r="G63" s="27">
        <f t="shared" si="1"/>
        <v>60.70955710955711</v>
      </c>
      <c r="H63" s="28">
        <f t="shared" si="2"/>
        <v>-183662.51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10222546.939999999</v>
      </c>
      <c r="D64" s="18">
        <v>20284425</v>
      </c>
      <c r="E64" s="18">
        <v>18434417.09</v>
      </c>
      <c r="F64" s="19">
        <f t="shared" si="0"/>
        <v>180.33096055414154</v>
      </c>
      <c r="G64" s="19">
        <f t="shared" si="1"/>
        <v>90.879663041964463</v>
      </c>
      <c r="H64" s="20">
        <f t="shared" si="2"/>
        <v>8211870.1500000004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10125400.16</v>
      </c>
      <c r="D65" s="26">
        <v>20165550</v>
      </c>
      <c r="E65" s="26">
        <v>18344042.260000002</v>
      </c>
      <c r="F65" s="27">
        <f t="shared" si="0"/>
        <v>181.16856588510376</v>
      </c>
      <c r="G65" s="27">
        <f t="shared" si="1"/>
        <v>90.96723005323436</v>
      </c>
      <c r="H65" s="28">
        <f t="shared" si="2"/>
        <v>8218642.1000000015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97146.78</v>
      </c>
      <c r="D66" s="26">
        <v>118875</v>
      </c>
      <c r="E66" s="26">
        <v>90374.83</v>
      </c>
      <c r="F66" s="27">
        <f t="shared" si="0"/>
        <v>93.029156499062566</v>
      </c>
      <c r="G66" s="27">
        <f t="shared" si="1"/>
        <v>76.025093585699267</v>
      </c>
      <c r="H66" s="28">
        <f t="shared" si="2"/>
        <v>-6771.9499999999971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64993446.969999999</v>
      </c>
      <c r="D67" s="18">
        <v>140018243</v>
      </c>
      <c r="E67" s="18">
        <v>108408806.69</v>
      </c>
      <c r="F67" s="19">
        <f t="shared" si="0"/>
        <v>166.79959556544196</v>
      </c>
      <c r="G67" s="19">
        <f t="shared" si="1"/>
        <v>77.424772920482937</v>
      </c>
      <c r="H67" s="20">
        <f t="shared" si="2"/>
        <v>43415359.719999999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64938172.030000001</v>
      </c>
      <c r="D68" s="26">
        <v>139382493</v>
      </c>
      <c r="E68" s="26">
        <v>108297162.51000001</v>
      </c>
      <c r="F68" s="27">
        <f t="shared" si="0"/>
        <v>166.76965046070146</v>
      </c>
      <c r="G68" s="27">
        <f t="shared" si="1"/>
        <v>77.697822860723264</v>
      </c>
      <c r="H68" s="28">
        <f t="shared" si="2"/>
        <v>43358990.480000004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55274.94</v>
      </c>
      <c r="D69" s="26">
        <v>635750</v>
      </c>
      <c r="E69" s="26">
        <v>111644.18</v>
      </c>
      <c r="F69" s="27">
        <f t="shared" si="0"/>
        <v>201.97973982423133</v>
      </c>
      <c r="G69" s="27">
        <f t="shared" si="1"/>
        <v>17.561019268580417</v>
      </c>
      <c r="H69" s="28">
        <f t="shared" si="2"/>
        <v>56369.239999999991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22722935.079999998</v>
      </c>
      <c r="D70" s="18">
        <v>24667285</v>
      </c>
      <c r="E70" s="18">
        <v>24567825.309999999</v>
      </c>
      <c r="F70" s="19">
        <f t="shared" si="0"/>
        <v>108.11906658846996</v>
      </c>
      <c r="G70" s="19">
        <f t="shared" si="1"/>
        <v>99.596795147905397</v>
      </c>
      <c r="H70" s="20">
        <f t="shared" si="2"/>
        <v>1844890.2300000004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22719851.460000001</v>
      </c>
      <c r="D71" s="26">
        <v>24653785</v>
      </c>
      <c r="E71" s="26">
        <v>24565037.16</v>
      </c>
      <c r="F71" s="27">
        <f t="shared" si="0"/>
        <v>108.12146903006203</v>
      </c>
      <c r="G71" s="27">
        <f t="shared" si="1"/>
        <v>99.640023469012974</v>
      </c>
      <c r="H71" s="28">
        <f t="shared" si="2"/>
        <v>1845185.6999999993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3083.62</v>
      </c>
      <c r="D72" s="26">
        <v>13500</v>
      </c>
      <c r="E72" s="26">
        <v>2788.15</v>
      </c>
      <c r="F72" s="27">
        <f t="shared" ref="F72:F120" si="15">IF(C72=0,"x",E72/C72*100)</f>
        <v>90.418080048773845</v>
      </c>
      <c r="G72" s="27">
        <f t="shared" ref="G72:G120" si="16">IF(D72=0,"x",E72/D72*100)</f>
        <v>20.652962962962963</v>
      </c>
      <c r="H72" s="28">
        <f t="shared" si="2"/>
        <v>-295.4699999999998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1878950.62</v>
      </c>
      <c r="D73" s="18">
        <v>1663100</v>
      </c>
      <c r="E73" s="18">
        <v>1178613.3999999999</v>
      </c>
      <c r="F73" s="19">
        <f t="shared" si="15"/>
        <v>62.727215258057164</v>
      </c>
      <c r="G73" s="19">
        <f t="shared" si="16"/>
        <v>70.868462509770907</v>
      </c>
      <c r="H73" s="20">
        <f t="shared" ref="H73:H124" si="17">+E73-C73</f>
        <v>-700337.2200000002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1869699.74</v>
      </c>
      <c r="D74" s="26">
        <v>1631075</v>
      </c>
      <c r="E74" s="26">
        <v>1169317.95</v>
      </c>
      <c r="F74" s="27">
        <f t="shared" si="15"/>
        <v>62.540413574641661</v>
      </c>
      <c r="G74" s="27">
        <f t="shared" si="16"/>
        <v>71.690017319865731</v>
      </c>
      <c r="H74" s="28">
        <f t="shared" si="17"/>
        <v>-700381.79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9250.8799999999992</v>
      </c>
      <c r="D75" s="26">
        <v>32025</v>
      </c>
      <c r="E75" s="26">
        <v>9295.4500000000007</v>
      </c>
      <c r="F75" s="27">
        <f t="shared" si="15"/>
        <v>100.48179200249059</v>
      </c>
      <c r="G75" s="27">
        <f t="shared" si="16"/>
        <v>29.025604996096803</v>
      </c>
      <c r="H75" s="28">
        <f t="shared" si="17"/>
        <v>44.570000000001528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14371792502.5</v>
      </c>
      <c r="D76" s="18">
        <v>17250966817</v>
      </c>
      <c r="E76" s="18">
        <v>15528130407.07</v>
      </c>
      <c r="F76" s="19">
        <f t="shared" si="15"/>
        <v>108.04588505135217</v>
      </c>
      <c r="G76" s="19">
        <f t="shared" si="16"/>
        <v>90.013102290404802</v>
      </c>
      <c r="H76" s="20">
        <f t="shared" si="17"/>
        <v>1156337904.5699997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165727727.43000001</v>
      </c>
      <c r="D77" s="18">
        <v>206983212</v>
      </c>
      <c r="E77" s="18">
        <v>146218790.28</v>
      </c>
      <c r="F77" s="19">
        <f t="shared" si="15"/>
        <v>88.228320358619428</v>
      </c>
      <c r="G77" s="19">
        <f t="shared" si="16"/>
        <v>70.64282598919182</v>
      </c>
      <c r="H77" s="20">
        <f t="shared" si="17"/>
        <v>-19508937.150000006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143089816.30000001</v>
      </c>
      <c r="D78" s="26">
        <v>188506337</v>
      </c>
      <c r="E78" s="26">
        <v>139264739.47999999</v>
      </c>
      <c r="F78" s="27">
        <f t="shared" si="15"/>
        <v>97.326800104362135</v>
      </c>
      <c r="G78" s="27">
        <f t="shared" si="16"/>
        <v>73.878014764034162</v>
      </c>
      <c r="H78" s="28">
        <f t="shared" si="17"/>
        <v>-3825076.8200000226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22637911.129999999</v>
      </c>
      <c r="D79" s="26">
        <v>18476875</v>
      </c>
      <c r="E79" s="26">
        <v>6954050.7999999998</v>
      </c>
      <c r="F79" s="27">
        <f t="shared" si="15"/>
        <v>30.718606323992582</v>
      </c>
      <c r="G79" s="27">
        <f t="shared" si="16"/>
        <v>37.636509420559484</v>
      </c>
      <c r="H79" s="28">
        <f t="shared" si="17"/>
        <v>-15683860.329999998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12872869175.18</v>
      </c>
      <c r="D80" s="18">
        <v>15361753597</v>
      </c>
      <c r="E80" s="18">
        <v>13955817324.360001</v>
      </c>
      <c r="F80" s="19">
        <f t="shared" si="15"/>
        <v>108.41264006060139</v>
      </c>
      <c r="G80" s="19">
        <f t="shared" si="16"/>
        <v>90.847813931122005</v>
      </c>
      <c r="H80" s="20">
        <f t="shared" si="17"/>
        <v>1082948149.1800003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12872869175.18</v>
      </c>
      <c r="D81" s="26">
        <v>15288853597</v>
      </c>
      <c r="E81" s="26">
        <v>13883194630.16</v>
      </c>
      <c r="F81" s="27">
        <f t="shared" si="15"/>
        <v>107.84848693194206</v>
      </c>
      <c r="G81" s="27">
        <f t="shared" si="16"/>
        <v>90.805988441698332</v>
      </c>
      <c r="H81" s="28">
        <f t="shared" si="17"/>
        <v>1010325454.9799995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0</v>
      </c>
      <c r="D82" s="26">
        <v>72900000</v>
      </c>
      <c r="E82" s="26">
        <v>72622694.200000003</v>
      </c>
      <c r="F82" s="27" t="str">
        <f t="shared" si="15"/>
        <v>x</v>
      </c>
      <c r="G82" s="27">
        <f t="shared" si="16"/>
        <v>99.619607956104261</v>
      </c>
      <c r="H82" s="28">
        <f t="shared" si="17"/>
        <v>72622694.200000003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510028641.88999999</v>
      </c>
      <c r="D83" s="18">
        <v>653439129</v>
      </c>
      <c r="E83" s="18">
        <v>545861408.97000003</v>
      </c>
      <c r="F83" s="19">
        <f t="shared" si="15"/>
        <v>107.02563819694821</v>
      </c>
      <c r="G83" s="19">
        <f t="shared" si="16"/>
        <v>83.53668838371631</v>
      </c>
      <c r="H83" s="20">
        <f t="shared" si="17"/>
        <v>35832767.080000043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507752856.00999999</v>
      </c>
      <c r="D84" s="26">
        <v>615081442</v>
      </c>
      <c r="E84" s="26">
        <v>527859627.64999998</v>
      </c>
      <c r="F84" s="27">
        <f t="shared" si="15"/>
        <v>103.95995244576311</v>
      </c>
      <c r="G84" s="27">
        <f t="shared" si="16"/>
        <v>85.819469033825925</v>
      </c>
      <c r="H84" s="28">
        <f t="shared" si="17"/>
        <v>20106771.639999986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2275785.88</v>
      </c>
      <c r="D85" s="26">
        <v>38357687</v>
      </c>
      <c r="E85" s="26">
        <v>18001781.32</v>
      </c>
      <c r="F85" s="27">
        <f t="shared" si="15"/>
        <v>791.01384177671412</v>
      </c>
      <c r="G85" s="27">
        <f t="shared" si="16"/>
        <v>46.931352560439841</v>
      </c>
      <c r="H85" s="28">
        <f t="shared" si="17"/>
        <v>15725995.440000001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806533068.94000006</v>
      </c>
      <c r="D86" s="18">
        <v>1004883009</v>
      </c>
      <c r="E86" s="18">
        <v>861627352.60000002</v>
      </c>
      <c r="F86" s="19">
        <f t="shared" si="15"/>
        <v>106.83100120524614</v>
      </c>
      <c r="G86" s="19">
        <f t="shared" si="16"/>
        <v>85.744046310171015</v>
      </c>
      <c r="H86" s="20">
        <f t="shared" si="17"/>
        <v>55094283.659999967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765585973.88999999</v>
      </c>
      <c r="D87" s="26">
        <v>930459259</v>
      </c>
      <c r="E87" s="26">
        <v>820782452.91999996</v>
      </c>
      <c r="F87" s="27">
        <f t="shared" si="15"/>
        <v>107.20970353591281</v>
      </c>
      <c r="G87" s="27">
        <f t="shared" si="16"/>
        <v>88.212615972259343</v>
      </c>
      <c r="H87" s="28">
        <f t="shared" si="17"/>
        <v>55196479.029999971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40947095.049999997</v>
      </c>
      <c r="D88" s="26">
        <v>74423750</v>
      </c>
      <c r="E88" s="26">
        <v>40844899.68</v>
      </c>
      <c r="F88" s="27">
        <f t="shared" si="15"/>
        <v>99.750420952023077</v>
      </c>
      <c r="G88" s="27">
        <f t="shared" si="16"/>
        <v>54.881539401064849</v>
      </c>
      <c r="H88" s="28">
        <f t="shared" si="17"/>
        <v>-102195.36999999732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16351969.49</v>
      </c>
      <c r="D89" s="18">
        <v>23407870</v>
      </c>
      <c r="E89" s="18">
        <v>18276645.640000001</v>
      </c>
      <c r="F89" s="19">
        <f t="shared" si="15"/>
        <v>111.77030174363418</v>
      </c>
      <c r="G89" s="19">
        <f t="shared" si="16"/>
        <v>78.079063323574502</v>
      </c>
      <c r="H89" s="20">
        <f t="shared" si="17"/>
        <v>1924676.1500000004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16237954.859999999</v>
      </c>
      <c r="D90" s="26">
        <v>23101770</v>
      </c>
      <c r="E90" s="26">
        <v>18051650.859999999</v>
      </c>
      <c r="F90" s="27">
        <f t="shared" si="15"/>
        <v>111.16948541634264</v>
      </c>
      <c r="G90" s="27">
        <f t="shared" si="16"/>
        <v>78.139687391918457</v>
      </c>
      <c r="H90" s="28">
        <f t="shared" si="17"/>
        <v>1813696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114014.63</v>
      </c>
      <c r="D91" s="26">
        <v>306100</v>
      </c>
      <c r="E91" s="26">
        <v>224994.78</v>
      </c>
      <c r="F91" s="27">
        <f t="shared" si="15"/>
        <v>197.33851699558204</v>
      </c>
      <c r="G91" s="27">
        <f t="shared" si="16"/>
        <v>73.50368507023849</v>
      </c>
      <c r="H91" s="28">
        <f t="shared" si="17"/>
        <v>110980.15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281919.57</v>
      </c>
      <c r="D92" s="18">
        <v>500000</v>
      </c>
      <c r="E92" s="18">
        <v>328885.21999999997</v>
      </c>
      <c r="F92" s="19">
        <f t="shared" si="15"/>
        <v>116.65923724273557</v>
      </c>
      <c r="G92" s="19">
        <f t="shared" si="16"/>
        <v>65.777043999999989</v>
      </c>
      <c r="H92" s="20">
        <f t="shared" si="17"/>
        <v>46965.649999999965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281919.57</v>
      </c>
      <c r="D93" s="26">
        <v>500000</v>
      </c>
      <c r="E93" s="26">
        <v>328885.21999999997</v>
      </c>
      <c r="F93" s="27">
        <f t="shared" si="15"/>
        <v>116.65923724273557</v>
      </c>
      <c r="G93" s="27">
        <f t="shared" si="16"/>
        <v>65.777043999999989</v>
      </c>
      <c r="H93" s="28">
        <f t="shared" si="17"/>
        <v>46965.649999999965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286426386.01999998</v>
      </c>
      <c r="D94" s="18">
        <v>342097081</v>
      </c>
      <c r="E94" s="18">
        <v>293098916.31</v>
      </c>
      <c r="F94" s="19">
        <f t="shared" si="15"/>
        <v>102.3295794716113</v>
      </c>
      <c r="G94" s="19">
        <f t="shared" si="16"/>
        <v>85.677116990659158</v>
      </c>
      <c r="H94" s="20">
        <f t="shared" si="17"/>
        <v>6672530.2900000215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5348669.46</v>
      </c>
      <c r="D95" s="18">
        <v>7127600</v>
      </c>
      <c r="E95" s="18">
        <v>5062227.87</v>
      </c>
      <c r="F95" s="19">
        <f t="shared" si="15"/>
        <v>94.644619710712135</v>
      </c>
      <c r="G95" s="19">
        <f t="shared" si="16"/>
        <v>71.022895083899201</v>
      </c>
      <c r="H95" s="20">
        <f t="shared" si="17"/>
        <v>-286441.58999999985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5348669.46</v>
      </c>
      <c r="D96" s="18">
        <v>7127600</v>
      </c>
      <c r="E96" s="18">
        <v>5062227.87</v>
      </c>
      <c r="F96" s="19">
        <f t="shared" si="15"/>
        <v>94.644619710712135</v>
      </c>
      <c r="G96" s="19">
        <f t="shared" si="16"/>
        <v>71.022895083899201</v>
      </c>
      <c r="H96" s="20">
        <f t="shared" si="17"/>
        <v>-286441.58999999985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5272533.96</v>
      </c>
      <c r="D97" s="26">
        <v>7015600</v>
      </c>
      <c r="E97" s="26">
        <v>5037772.37</v>
      </c>
      <c r="F97" s="27">
        <f t="shared" si="15"/>
        <v>95.547461774907177</v>
      </c>
      <c r="G97" s="27">
        <f t="shared" si="16"/>
        <v>71.808147129254806</v>
      </c>
      <c r="H97" s="28">
        <f t="shared" si="17"/>
        <v>-234761.58999999985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76135.5</v>
      </c>
      <c r="D98" s="26">
        <v>112000</v>
      </c>
      <c r="E98" s="26">
        <v>24455.5</v>
      </c>
      <c r="F98" s="27">
        <f t="shared" si="15"/>
        <v>32.121021074268903</v>
      </c>
      <c r="G98" s="27">
        <f t="shared" si="16"/>
        <v>21.835267857142856</v>
      </c>
      <c r="H98" s="28">
        <f t="shared" si="17"/>
        <v>-51680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4210360259.9299998</v>
      </c>
      <c r="D99" s="18">
        <v>7206229350</v>
      </c>
      <c r="E99" s="18">
        <v>6266382963.6300001</v>
      </c>
      <c r="F99" s="19">
        <f t="shared" si="15"/>
        <v>148.83246508065281</v>
      </c>
      <c r="G99" s="19">
        <f t="shared" si="16"/>
        <v>86.957861861973626</v>
      </c>
      <c r="H99" s="20">
        <f t="shared" si="17"/>
        <v>2056022703.7000003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4210360259.9299998</v>
      </c>
      <c r="D100" s="18">
        <v>7206229350</v>
      </c>
      <c r="E100" s="18">
        <v>6266382963.6300001</v>
      </c>
      <c r="F100" s="19">
        <f t="shared" si="15"/>
        <v>148.83246508065281</v>
      </c>
      <c r="G100" s="19">
        <f t="shared" si="16"/>
        <v>86.957861861973626</v>
      </c>
      <c r="H100" s="20">
        <f t="shared" si="17"/>
        <v>2056022703.7000003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3606690345.6799998</v>
      </c>
      <c r="D101" s="26">
        <v>4334795620</v>
      </c>
      <c r="E101" s="26">
        <v>3691296599.0300002</v>
      </c>
      <c r="F101" s="27">
        <f t="shared" si="15"/>
        <v>102.34581417424258</v>
      </c>
      <c r="G101" s="27">
        <f t="shared" si="16"/>
        <v>85.155032038857698</v>
      </c>
      <c r="H101" s="28">
        <f t="shared" si="17"/>
        <v>84606253.350000381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603669914.25</v>
      </c>
      <c r="D102" s="26">
        <v>2871433730</v>
      </c>
      <c r="E102" s="26">
        <v>2575086364.5999999</v>
      </c>
      <c r="F102" s="27">
        <f t="shared" si="15"/>
        <v>426.57192346570542</v>
      </c>
      <c r="G102" s="27">
        <f t="shared" si="16"/>
        <v>89.679463527093134</v>
      </c>
      <c r="H102" s="28">
        <f t="shared" si="17"/>
        <v>1971416450.3499999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71664703.129999995</v>
      </c>
      <c r="D103" s="18">
        <v>81226326</v>
      </c>
      <c r="E103" s="18">
        <v>66645953.560000002</v>
      </c>
      <c r="F103" s="19">
        <f t="shared" si="15"/>
        <v>92.996901751067099</v>
      </c>
      <c r="G103" s="19">
        <f t="shared" si="16"/>
        <v>82.049696006193855</v>
      </c>
      <c r="H103" s="20">
        <f t="shared" si="17"/>
        <v>-5018749.5699999928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65894035.850000001</v>
      </c>
      <c r="D104" s="18">
        <v>72530187</v>
      </c>
      <c r="E104" s="18">
        <v>60392121.07</v>
      </c>
      <c r="F104" s="19">
        <f t="shared" si="15"/>
        <v>91.650359992330024</v>
      </c>
      <c r="G104" s="19">
        <f t="shared" si="16"/>
        <v>83.26480816876979</v>
      </c>
      <c r="H104" s="20">
        <f t="shared" si="17"/>
        <v>-5501914.7800000012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65775858.009999998</v>
      </c>
      <c r="D105" s="26">
        <v>72338187</v>
      </c>
      <c r="E105" s="26">
        <v>60314342.990000002</v>
      </c>
      <c r="F105" s="27">
        <f t="shared" si="15"/>
        <v>91.696778749477232</v>
      </c>
      <c r="G105" s="27">
        <f t="shared" si="16"/>
        <v>83.37828951947607</v>
      </c>
      <c r="H105" s="28">
        <f t="shared" si="17"/>
        <v>-5461515.0199999958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118177.84</v>
      </c>
      <c r="D106" s="26">
        <v>192000</v>
      </c>
      <c r="E106" s="26">
        <v>77778.080000000002</v>
      </c>
      <c r="F106" s="27">
        <f t="shared" si="15"/>
        <v>65.81443695366238</v>
      </c>
      <c r="G106" s="27">
        <f t="shared" si="16"/>
        <v>40.509416666666667</v>
      </c>
      <c r="H106" s="28">
        <f t="shared" si="17"/>
        <v>-40399.759999999995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5770667.2800000003</v>
      </c>
      <c r="D107" s="18">
        <v>8696139</v>
      </c>
      <c r="E107" s="18">
        <v>6253832.4900000002</v>
      </c>
      <c r="F107" s="19">
        <f t="shared" si="15"/>
        <v>108.37277885825362</v>
      </c>
      <c r="G107" s="19">
        <f t="shared" si="16"/>
        <v>71.915047471067339</v>
      </c>
      <c r="H107" s="20">
        <f t="shared" si="17"/>
        <v>483165.20999999996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5720320.5</v>
      </c>
      <c r="D108" s="26">
        <v>8646139</v>
      </c>
      <c r="E108" s="26">
        <v>6244714.9199999999</v>
      </c>
      <c r="F108" s="27">
        <f t="shared" si="15"/>
        <v>109.16722096253173</v>
      </c>
      <c r="G108" s="27">
        <f t="shared" si="16"/>
        <v>72.225474515272083</v>
      </c>
      <c r="H108" s="28">
        <f t="shared" si="17"/>
        <v>524394.41999999993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50346.78</v>
      </c>
      <c r="D109" s="26">
        <v>50000</v>
      </c>
      <c r="E109" s="26">
        <v>9117.57</v>
      </c>
      <c r="F109" s="27">
        <f t="shared" si="15"/>
        <v>18.10953947799641</v>
      </c>
      <c r="G109" s="27">
        <f t="shared" si="16"/>
        <v>18.235140000000001</v>
      </c>
      <c r="H109" s="28">
        <f t="shared" si="17"/>
        <v>-41229.21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172472022.40000001</v>
      </c>
      <c r="D110" s="18">
        <v>299850652</v>
      </c>
      <c r="E110" s="18">
        <v>164783372.5</v>
      </c>
      <c r="F110" s="19">
        <f t="shared" si="15"/>
        <v>95.542088628051019</v>
      </c>
      <c r="G110" s="19">
        <f t="shared" si="16"/>
        <v>54.955148971962217</v>
      </c>
      <c r="H110" s="20">
        <f t="shared" si="17"/>
        <v>-7688649.900000006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172472022.40000001</v>
      </c>
      <c r="D111" s="18">
        <v>299850652</v>
      </c>
      <c r="E111" s="18">
        <v>164783372.5</v>
      </c>
      <c r="F111" s="19">
        <f t="shared" si="15"/>
        <v>95.542088628051019</v>
      </c>
      <c r="G111" s="19">
        <f t="shared" si="16"/>
        <v>54.955148971962217</v>
      </c>
      <c r="H111" s="20">
        <f t="shared" si="17"/>
        <v>-7688649.900000006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123893485.7</v>
      </c>
      <c r="D112" s="26">
        <v>229200553</v>
      </c>
      <c r="E112" s="26">
        <v>125650685.78</v>
      </c>
      <c r="F112" s="27">
        <f t="shared" si="15"/>
        <v>101.41831515198059</v>
      </c>
      <c r="G112" s="27">
        <f t="shared" si="16"/>
        <v>54.821283864877934</v>
      </c>
      <c r="H112" s="28">
        <f t="shared" si="17"/>
        <v>1757200.0799999982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48578536.700000003</v>
      </c>
      <c r="D113" s="26">
        <v>70650099</v>
      </c>
      <c r="E113" s="26">
        <v>39132686.719999999</v>
      </c>
      <c r="F113" s="27">
        <f t="shared" si="15"/>
        <v>80.555507387277885</v>
      </c>
      <c r="G113" s="27">
        <f t="shared" si="16"/>
        <v>55.389429418917025</v>
      </c>
      <c r="H113" s="28">
        <f t="shared" si="17"/>
        <v>-9445849.9800000042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62229100.140000001</v>
      </c>
      <c r="D114" s="18">
        <v>306938114</v>
      </c>
      <c r="E114" s="18">
        <v>91882545.569999993</v>
      </c>
      <c r="F114" s="19">
        <f t="shared" si="15"/>
        <v>147.65205565127425</v>
      </c>
      <c r="G114" s="19">
        <f t="shared" si="16"/>
        <v>29.935202367862335</v>
      </c>
      <c r="H114" s="20">
        <f t="shared" si="17"/>
        <v>29653445.429999992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62229100.140000001</v>
      </c>
      <c r="D115" s="18">
        <v>306938114</v>
      </c>
      <c r="E115" s="18">
        <v>91882545.569999993</v>
      </c>
      <c r="F115" s="19">
        <f t="shared" si="15"/>
        <v>147.65205565127425</v>
      </c>
      <c r="G115" s="19">
        <f t="shared" si="16"/>
        <v>29.935202367862335</v>
      </c>
      <c r="H115" s="20">
        <f t="shared" si="17"/>
        <v>29653445.429999992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42261674.039999999</v>
      </c>
      <c r="D116" s="26">
        <v>292642513</v>
      </c>
      <c r="E116" s="26">
        <v>89034974.540000007</v>
      </c>
      <c r="F116" s="27">
        <f t="shared" si="15"/>
        <v>210.67545610173849</v>
      </c>
      <c r="G116" s="27">
        <f t="shared" si="16"/>
        <v>30.424483998331443</v>
      </c>
      <c r="H116" s="28">
        <f t="shared" si="17"/>
        <v>46773300.500000007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19967426.100000001</v>
      </c>
      <c r="D117" s="26">
        <v>14295601</v>
      </c>
      <c r="E117" s="26">
        <v>2847571.03</v>
      </c>
      <c r="F117" s="27">
        <f t="shared" si="15"/>
        <v>14.261082103115932</v>
      </c>
      <c r="G117" s="27">
        <f t="shared" si="16"/>
        <v>19.919211721144144</v>
      </c>
      <c r="H117" s="28">
        <f t="shared" si="17"/>
        <v>-17119855.07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13618641.92</v>
      </c>
      <c r="D118" s="18">
        <v>0</v>
      </c>
      <c r="E118" s="18"/>
      <c r="F118" s="19">
        <f t="shared" si="15"/>
        <v>0</v>
      </c>
      <c r="G118" s="19" t="str">
        <f t="shared" si="16"/>
        <v>x</v>
      </c>
      <c r="H118" s="20">
        <f t="shared" si="17"/>
        <v>-13618641.92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13618641.92</v>
      </c>
      <c r="D119" s="18">
        <v>0</v>
      </c>
      <c r="E119" s="18"/>
      <c r="F119" s="19">
        <f t="shared" si="15"/>
        <v>0</v>
      </c>
      <c r="G119" s="19" t="str">
        <f t="shared" si="16"/>
        <v>x</v>
      </c>
      <c r="H119" s="20">
        <f t="shared" si="17"/>
        <v>-13618641.92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13518746.23</v>
      </c>
      <c r="D120" s="26">
        <v>0</v>
      </c>
      <c r="E120" s="26"/>
      <c r="F120" s="27">
        <f t="shared" si="15"/>
        <v>0</v>
      </c>
      <c r="G120" s="27" t="str">
        <f t="shared" si="16"/>
        <v>x</v>
      </c>
      <c r="H120" s="28">
        <f t="shared" si="17"/>
        <v>-13518746.23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99895.69</v>
      </c>
      <c r="D121" s="26">
        <v>0</v>
      </c>
      <c r="E121" s="26"/>
      <c r="F121" s="27">
        <f t="shared" ref="F121" si="18">IF(C121=0,"x",E121/C121*100)</f>
        <v>0</v>
      </c>
      <c r="G121" s="27" t="str">
        <f t="shared" ref="G121" si="19">IF(D121=0,"x",E121/D121*100)</f>
        <v>x</v>
      </c>
      <c r="H121" s="28">
        <f t="shared" ref="H121" si="20">+E121-C121</f>
        <v>-99895.69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1655818053.8699999</v>
      </c>
      <c r="D122" s="18">
        <v>2027350934</v>
      </c>
      <c r="E122" s="18">
        <v>1773845162.1500001</v>
      </c>
      <c r="F122" s="27">
        <f t="shared" ref="F122:F151" si="21">IF(C122=0,"x",E122/C122*100)</f>
        <v>107.12802400023031</v>
      </c>
      <c r="G122" s="27">
        <f t="shared" ref="G122:G151" si="22">IF(D122=0,"x",E122/D122*100)</f>
        <v>87.495713366712081</v>
      </c>
      <c r="H122" s="28">
        <f t="shared" si="17"/>
        <v>118027108.28000021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1655818053.8699999</v>
      </c>
      <c r="D123" s="18">
        <v>2027350934</v>
      </c>
      <c r="E123" s="18">
        <v>1773845162.1500001</v>
      </c>
      <c r="F123" s="27">
        <f t="shared" si="21"/>
        <v>107.12802400023031</v>
      </c>
      <c r="G123" s="27">
        <f t="shared" si="22"/>
        <v>87.495713366712081</v>
      </c>
      <c r="H123" s="28">
        <f t="shared" si="17"/>
        <v>118027108.28000021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1655818053.8699999</v>
      </c>
      <c r="D124" s="26">
        <v>2027140934</v>
      </c>
      <c r="E124" s="26">
        <v>1773741452.3699999</v>
      </c>
      <c r="F124" s="27">
        <f t="shared" si="21"/>
        <v>107.12176064419565</v>
      </c>
      <c r="G124" s="27">
        <f t="shared" si="22"/>
        <v>87.499661351616709</v>
      </c>
      <c r="H124" s="28">
        <f t="shared" si="17"/>
        <v>117923398.5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210000</v>
      </c>
      <c r="E125" s="26">
        <v>103709.78</v>
      </c>
      <c r="F125" s="27" t="str">
        <f t="shared" ref="F125:F126" si="23">IF(C125=0,"x",E125/C125*100)</f>
        <v>x</v>
      </c>
      <c r="G125" s="27">
        <f t="shared" ref="G125:G126" si="24">IF(D125=0,"x",E125/D125*100)</f>
        <v>49.385609523809521</v>
      </c>
      <c r="H125" s="28">
        <f t="shared" ref="H125:H126" si="25">+E125-C125</f>
        <v>103709.78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265152895.56</v>
      </c>
      <c r="D126" s="18">
        <v>406371164</v>
      </c>
      <c r="E126" s="18">
        <v>360707194.51999998</v>
      </c>
      <c r="F126" s="27">
        <f t="shared" si="23"/>
        <v>136.03743370714105</v>
      </c>
      <c r="G126" s="27">
        <f t="shared" si="24"/>
        <v>88.762989718433857</v>
      </c>
      <c r="H126" s="28">
        <f t="shared" si="25"/>
        <v>95554298.959999979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265152895.56</v>
      </c>
      <c r="D127" s="18">
        <v>406371164</v>
      </c>
      <c r="E127" s="18">
        <v>360707194.51999998</v>
      </c>
      <c r="F127" s="19">
        <f t="shared" ref="F127:F129" si="26">IF(C127=0,"x",E127/C127*100)</f>
        <v>136.03743370714105</v>
      </c>
      <c r="G127" s="19">
        <f t="shared" ref="G127:G129" si="27">IF(D127=0,"x",E127/D127*100)</f>
        <v>88.762989718433857</v>
      </c>
      <c r="H127" s="20">
        <f t="shared" ref="H127:H129" si="28">+E127-C127</f>
        <v>95554298.959999979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264512844.58000001</v>
      </c>
      <c r="D128" s="26">
        <v>403579164</v>
      </c>
      <c r="E128" s="26">
        <v>358725024.00999999</v>
      </c>
      <c r="F128" s="27">
        <f t="shared" si="26"/>
        <v>135.61724179390697</v>
      </c>
      <c r="G128" s="27">
        <f t="shared" si="27"/>
        <v>88.885912854014435</v>
      </c>
      <c r="H128" s="28">
        <f t="shared" si="28"/>
        <v>94212179.429999977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640050.98</v>
      </c>
      <c r="D129" s="26">
        <v>2792000</v>
      </c>
      <c r="E129" s="26">
        <v>1982170.51</v>
      </c>
      <c r="F129" s="27">
        <f t="shared" si="26"/>
        <v>309.68947348537768</v>
      </c>
      <c r="G129" s="27">
        <f t="shared" si="27"/>
        <v>70.994645773638965</v>
      </c>
      <c r="H129" s="28">
        <f t="shared" si="28"/>
        <v>1342119.53</v>
      </c>
      <c r="J129" s="39"/>
    </row>
    <row r="130" spans="1:10" ht="12.75" customHeight="1" x14ac:dyDescent="0.25">
      <c r="A130" s="16" t="s">
        <v>213</v>
      </c>
      <c r="B130" s="17" t="s">
        <v>42</v>
      </c>
      <c r="C130" s="18">
        <v>5274972079.54</v>
      </c>
      <c r="D130" s="18">
        <v>6654812015</v>
      </c>
      <c r="E130" s="18">
        <v>5778778919.6000004</v>
      </c>
      <c r="F130" s="27">
        <f t="shared" ref="F130:F131" si="29">IF(C130=0,"x",E130/C130*100)</f>
        <v>109.55089112251632</v>
      </c>
      <c r="G130" s="27">
        <f t="shared" ref="G130:G131" si="30">IF(D130=0,"x",E130/D130*100)</f>
        <v>86.83609554371462</v>
      </c>
      <c r="H130" s="28">
        <f t="shared" ref="H130:H131" si="31">+E130-C130</f>
        <v>503806840.06000042</v>
      </c>
      <c r="J130" s="39"/>
    </row>
    <row r="131" spans="1:10" ht="12.75" customHeight="1" x14ac:dyDescent="0.25">
      <c r="A131" s="22" t="s">
        <v>214</v>
      </c>
      <c r="B131" s="17" t="s">
        <v>43</v>
      </c>
      <c r="C131" s="18">
        <v>5274972079.54</v>
      </c>
      <c r="D131" s="18">
        <v>6654812015</v>
      </c>
      <c r="E131" s="18">
        <v>5778778919.6000004</v>
      </c>
      <c r="F131" s="27">
        <f t="shared" si="29"/>
        <v>109.55089112251632</v>
      </c>
      <c r="G131" s="27">
        <f t="shared" si="30"/>
        <v>86.83609554371462</v>
      </c>
      <c r="H131" s="28">
        <f t="shared" si="31"/>
        <v>503806840.06000042</v>
      </c>
      <c r="J131" s="39"/>
    </row>
    <row r="132" spans="1:10" ht="12.75" customHeight="1" x14ac:dyDescent="0.25">
      <c r="A132" s="24" t="s">
        <v>169</v>
      </c>
      <c r="B132" s="25" t="s">
        <v>4</v>
      </c>
      <c r="C132" s="26">
        <v>5000070343.5600004</v>
      </c>
      <c r="D132" s="26">
        <v>6084063114</v>
      </c>
      <c r="E132" s="26">
        <v>5359653334.4700003</v>
      </c>
      <c r="F132" s="27">
        <f t="shared" si="21"/>
        <v>107.19155864223262</v>
      </c>
      <c r="G132" s="27">
        <f t="shared" si="22"/>
        <v>88.093322407141613</v>
      </c>
      <c r="H132" s="28">
        <f t="shared" ref="H132:H151" si="32">+E132-C132</f>
        <v>359582990.90999985</v>
      </c>
      <c r="J132" s="39"/>
    </row>
    <row r="133" spans="1:10" ht="12.75" customHeight="1" x14ac:dyDescent="0.25">
      <c r="A133" s="24" t="s">
        <v>170</v>
      </c>
      <c r="B133" s="25" t="s">
        <v>332</v>
      </c>
      <c r="C133" s="26">
        <v>274901735.98000002</v>
      </c>
      <c r="D133" s="26">
        <v>570748901</v>
      </c>
      <c r="E133" s="26">
        <v>419125585.13</v>
      </c>
      <c r="F133" s="27">
        <f t="shared" si="21"/>
        <v>152.46378260793983</v>
      </c>
      <c r="G133" s="27">
        <f t="shared" si="22"/>
        <v>73.434321887551036</v>
      </c>
      <c r="H133" s="28">
        <f t="shared" si="32"/>
        <v>144223849.14999998</v>
      </c>
      <c r="J133" s="39"/>
    </row>
    <row r="134" spans="1:10" ht="12.75" customHeight="1" x14ac:dyDescent="0.25">
      <c r="A134" s="16" t="s">
        <v>215</v>
      </c>
      <c r="B134" s="17" t="s">
        <v>45</v>
      </c>
      <c r="C134" s="18">
        <v>986333006.53999996</v>
      </c>
      <c r="D134" s="18">
        <v>1223235743</v>
      </c>
      <c r="E134" s="18">
        <v>1042714561.6900001</v>
      </c>
      <c r="F134" s="19">
        <f t="shared" si="21"/>
        <v>105.71627987466255</v>
      </c>
      <c r="G134" s="19">
        <f t="shared" si="22"/>
        <v>85.242322884772008</v>
      </c>
      <c r="H134" s="20">
        <f t="shared" si="32"/>
        <v>56381555.150000095</v>
      </c>
      <c r="J134" s="39"/>
    </row>
    <row r="135" spans="1:10" ht="12.75" customHeight="1" x14ac:dyDescent="0.25">
      <c r="A135" s="22" t="s">
        <v>216</v>
      </c>
      <c r="B135" s="17" t="s">
        <v>46</v>
      </c>
      <c r="C135" s="18">
        <v>964056447.23000002</v>
      </c>
      <c r="D135" s="18">
        <v>1197223243</v>
      </c>
      <c r="E135" s="18">
        <v>1022809229.91</v>
      </c>
      <c r="F135" s="19">
        <f t="shared" si="21"/>
        <v>106.09433014517073</v>
      </c>
      <c r="G135" s="19">
        <f t="shared" si="22"/>
        <v>85.43178858999147</v>
      </c>
      <c r="H135" s="20">
        <f t="shared" si="32"/>
        <v>58752782.679999948</v>
      </c>
      <c r="J135" s="39"/>
    </row>
    <row r="136" spans="1:10" ht="12.75" customHeight="1" x14ac:dyDescent="0.25">
      <c r="A136" s="24" t="s">
        <v>169</v>
      </c>
      <c r="B136" s="25" t="s">
        <v>4</v>
      </c>
      <c r="C136" s="26">
        <v>844551771.5</v>
      </c>
      <c r="D136" s="26">
        <v>985062681</v>
      </c>
      <c r="E136" s="26">
        <v>864707416.78999996</v>
      </c>
      <c r="F136" s="27">
        <f t="shared" si="21"/>
        <v>102.38654940646228</v>
      </c>
      <c r="G136" s="27">
        <f t="shared" si="22"/>
        <v>87.781968951679318</v>
      </c>
      <c r="H136" s="28">
        <f t="shared" si="32"/>
        <v>20155645.289999962</v>
      </c>
      <c r="J136" s="39"/>
    </row>
    <row r="137" spans="1:10" ht="12.75" customHeight="1" x14ac:dyDescent="0.25">
      <c r="A137" s="24" t="s">
        <v>170</v>
      </c>
      <c r="B137" s="25" t="s">
        <v>332</v>
      </c>
      <c r="C137" s="26">
        <v>119504675.73</v>
      </c>
      <c r="D137" s="26">
        <v>212160562</v>
      </c>
      <c r="E137" s="26">
        <v>158101813.12</v>
      </c>
      <c r="F137" s="27">
        <f t="shared" si="21"/>
        <v>132.29759601808678</v>
      </c>
      <c r="G137" s="27">
        <f t="shared" si="22"/>
        <v>74.519887970507924</v>
      </c>
      <c r="H137" s="28">
        <f t="shared" si="32"/>
        <v>38597137.390000001</v>
      </c>
      <c r="J137" s="39"/>
    </row>
    <row r="138" spans="1:10" ht="12.75" customHeight="1" x14ac:dyDescent="0.25">
      <c r="A138" s="22" t="s">
        <v>217</v>
      </c>
      <c r="B138" s="17" t="s">
        <v>47</v>
      </c>
      <c r="C138" s="18">
        <v>16323921.380000001</v>
      </c>
      <c r="D138" s="18">
        <v>18167500</v>
      </c>
      <c r="E138" s="18">
        <v>14311010.74</v>
      </c>
      <c r="F138" s="19">
        <f t="shared" si="21"/>
        <v>87.668951637648718</v>
      </c>
      <c r="G138" s="19">
        <f t="shared" si="22"/>
        <v>78.772592486583179</v>
      </c>
      <c r="H138" s="20">
        <f t="shared" si="32"/>
        <v>-2012910.6400000006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16255731.130000001</v>
      </c>
      <c r="D139" s="26">
        <v>17175500</v>
      </c>
      <c r="E139" s="26">
        <v>13571576.710000001</v>
      </c>
      <c r="F139" s="27">
        <f t="shared" si="21"/>
        <v>83.487950197168402</v>
      </c>
      <c r="G139" s="27">
        <f t="shared" si="22"/>
        <v>79.017069139180819</v>
      </c>
      <c r="H139" s="28">
        <f t="shared" si="32"/>
        <v>-2684154.42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68190.25</v>
      </c>
      <c r="D140" s="26">
        <v>992000</v>
      </c>
      <c r="E140" s="26">
        <v>739434.03</v>
      </c>
      <c r="F140" s="27">
        <f t="shared" si="21"/>
        <v>1084.3691436825645</v>
      </c>
      <c r="G140" s="27">
        <f t="shared" si="22"/>
        <v>74.539720766129037</v>
      </c>
      <c r="H140" s="28">
        <f t="shared" si="32"/>
        <v>671243.78</v>
      </c>
      <c r="J140" s="39"/>
    </row>
    <row r="141" spans="1:10" ht="12.75" customHeight="1" x14ac:dyDescent="0.25">
      <c r="A141" s="22" t="s">
        <v>218</v>
      </c>
      <c r="B141" s="17" t="s">
        <v>48</v>
      </c>
      <c r="C141" s="18">
        <v>5952637.9299999997</v>
      </c>
      <c r="D141" s="18">
        <v>7845000</v>
      </c>
      <c r="E141" s="18">
        <v>5594321.04</v>
      </c>
      <c r="F141" s="19">
        <f t="shared" si="21"/>
        <v>93.980536121739235</v>
      </c>
      <c r="G141" s="19">
        <f t="shared" si="22"/>
        <v>71.310656978967486</v>
      </c>
      <c r="H141" s="20">
        <f t="shared" si="32"/>
        <v>-358316.88999999966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5056697.07</v>
      </c>
      <c r="D142" s="26">
        <v>7535000</v>
      </c>
      <c r="E142" s="26">
        <v>5451848.1699999999</v>
      </c>
      <c r="F142" s="27">
        <f t="shared" si="21"/>
        <v>107.81441115672763</v>
      </c>
      <c r="G142" s="27">
        <f t="shared" si="22"/>
        <v>72.353658526874582</v>
      </c>
      <c r="H142" s="28">
        <f t="shared" si="32"/>
        <v>395151.09999999963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895940.86</v>
      </c>
      <c r="D143" s="26">
        <v>310000</v>
      </c>
      <c r="E143" s="26">
        <v>142472.87</v>
      </c>
      <c r="F143" s="27">
        <f t="shared" si="21"/>
        <v>15.902039560959413</v>
      </c>
      <c r="G143" s="27">
        <f t="shared" si="22"/>
        <v>45.958990322580647</v>
      </c>
      <c r="H143" s="28">
        <f t="shared" si="32"/>
        <v>-753467.99</v>
      </c>
      <c r="J143" s="39"/>
    </row>
    <row r="144" spans="1:10" ht="12.75" customHeight="1" x14ac:dyDescent="0.25">
      <c r="A144" s="16" t="s">
        <v>219</v>
      </c>
      <c r="B144" s="17" t="s">
        <v>49</v>
      </c>
      <c r="C144" s="18">
        <v>677448270.34000003</v>
      </c>
      <c r="D144" s="18">
        <v>790852492</v>
      </c>
      <c r="E144" s="18">
        <v>634485211.19000006</v>
      </c>
      <c r="F144" s="19">
        <f t="shared" si="21"/>
        <v>93.658104827924717</v>
      </c>
      <c r="G144" s="19">
        <f t="shared" si="22"/>
        <v>80.228009345388784</v>
      </c>
      <c r="H144" s="20">
        <f t="shared" si="32"/>
        <v>-42963059.149999976</v>
      </c>
      <c r="J144" s="39"/>
    </row>
    <row r="145" spans="1:10" ht="12.75" customHeight="1" x14ac:dyDescent="0.25">
      <c r="A145" s="22" t="s">
        <v>220</v>
      </c>
      <c r="B145" s="17" t="s">
        <v>50</v>
      </c>
      <c r="C145" s="18">
        <v>677448270.34000003</v>
      </c>
      <c r="D145" s="18">
        <v>790852492</v>
      </c>
      <c r="E145" s="18">
        <v>634485211.19000006</v>
      </c>
      <c r="F145" s="19">
        <f t="shared" si="21"/>
        <v>93.658104827924717</v>
      </c>
      <c r="G145" s="19">
        <f t="shared" si="22"/>
        <v>80.228009345388784</v>
      </c>
      <c r="H145" s="20">
        <f t="shared" si="32"/>
        <v>-42963059.149999976</v>
      </c>
      <c r="J145" s="39"/>
    </row>
    <row r="146" spans="1:10" ht="12.75" customHeight="1" x14ac:dyDescent="0.25">
      <c r="A146" s="24" t="s">
        <v>169</v>
      </c>
      <c r="B146" s="25" t="s">
        <v>4</v>
      </c>
      <c r="C146" s="26">
        <v>666216389.41999996</v>
      </c>
      <c r="D146" s="26">
        <v>758210292</v>
      </c>
      <c r="E146" s="26">
        <v>630086091.55999994</v>
      </c>
      <c r="F146" s="27">
        <f t="shared" si="21"/>
        <v>94.576792400521001</v>
      </c>
      <c r="G146" s="27">
        <f t="shared" si="22"/>
        <v>83.101759262323483</v>
      </c>
      <c r="H146" s="28">
        <f t="shared" si="32"/>
        <v>-36130297.860000014</v>
      </c>
      <c r="J146" s="39"/>
    </row>
    <row r="147" spans="1:10" ht="12.75" customHeight="1" x14ac:dyDescent="0.25">
      <c r="A147" s="24" t="s">
        <v>170</v>
      </c>
      <c r="B147" s="25" t="s">
        <v>332</v>
      </c>
      <c r="C147" s="26">
        <v>11231880.92</v>
      </c>
      <c r="D147" s="26">
        <v>32642200</v>
      </c>
      <c r="E147" s="26">
        <v>4399119.63</v>
      </c>
      <c r="F147" s="27">
        <f t="shared" si="21"/>
        <v>39.166366357808577</v>
      </c>
      <c r="G147" s="27">
        <f t="shared" si="22"/>
        <v>13.476786583012174</v>
      </c>
      <c r="H147" s="28">
        <f t="shared" si="32"/>
        <v>-6832761.29</v>
      </c>
      <c r="J147" s="39"/>
    </row>
    <row r="148" spans="1:10" ht="12.75" customHeight="1" x14ac:dyDescent="0.25">
      <c r="A148" s="16" t="s">
        <v>221</v>
      </c>
      <c r="B148" s="17" t="s">
        <v>51</v>
      </c>
      <c r="C148" s="18">
        <v>34207879.840000004</v>
      </c>
      <c r="D148" s="18">
        <v>0</v>
      </c>
      <c r="E148" s="18"/>
      <c r="F148" s="19">
        <f t="shared" si="21"/>
        <v>0</v>
      </c>
      <c r="G148" s="19" t="str">
        <f t="shared" si="22"/>
        <v>x</v>
      </c>
      <c r="H148" s="20">
        <f t="shared" si="32"/>
        <v>-34207879.840000004</v>
      </c>
      <c r="J148" s="39"/>
    </row>
    <row r="149" spans="1:10" ht="12.75" customHeight="1" x14ac:dyDescent="0.25">
      <c r="A149" s="22" t="s">
        <v>222</v>
      </c>
      <c r="B149" s="17" t="s">
        <v>52</v>
      </c>
      <c r="C149" s="18">
        <v>34207879.840000004</v>
      </c>
      <c r="D149" s="18">
        <v>0</v>
      </c>
      <c r="E149" s="18"/>
      <c r="F149" s="19">
        <f t="shared" si="21"/>
        <v>0</v>
      </c>
      <c r="G149" s="19" t="str">
        <f t="shared" si="22"/>
        <v>x</v>
      </c>
      <c r="H149" s="20">
        <f t="shared" si="32"/>
        <v>-34207879.840000004</v>
      </c>
      <c r="J149" s="39"/>
    </row>
    <row r="150" spans="1:10" ht="12.75" customHeight="1" x14ac:dyDescent="0.25">
      <c r="A150" s="24" t="s">
        <v>169</v>
      </c>
      <c r="B150" s="25" t="s">
        <v>4</v>
      </c>
      <c r="C150" s="26">
        <v>33019468.370000001</v>
      </c>
      <c r="D150" s="26">
        <v>0</v>
      </c>
      <c r="E150" s="26"/>
      <c r="F150" s="27">
        <f t="shared" si="21"/>
        <v>0</v>
      </c>
      <c r="G150" s="27" t="str">
        <f t="shared" si="22"/>
        <v>x</v>
      </c>
      <c r="H150" s="28">
        <f t="shared" si="32"/>
        <v>-33019468.370000001</v>
      </c>
      <c r="J150" s="39"/>
    </row>
    <row r="151" spans="1:10" ht="12.75" customHeight="1" x14ac:dyDescent="0.25">
      <c r="A151" s="24" t="s">
        <v>170</v>
      </c>
      <c r="B151" s="25" t="s">
        <v>332</v>
      </c>
      <c r="C151" s="26">
        <v>1188411.47</v>
      </c>
      <c r="D151" s="26">
        <v>0</v>
      </c>
      <c r="E151" s="26"/>
      <c r="F151" s="27">
        <f t="shared" si="21"/>
        <v>0</v>
      </c>
      <c r="G151" s="27" t="str">
        <f t="shared" si="22"/>
        <v>x</v>
      </c>
      <c r="H151" s="28">
        <f t="shared" si="32"/>
        <v>-1188411.47</v>
      </c>
      <c r="J151" s="39"/>
    </row>
    <row r="152" spans="1:10" ht="12.75" customHeight="1" x14ac:dyDescent="0.25">
      <c r="A152" s="16" t="s">
        <v>223</v>
      </c>
      <c r="B152" s="17" t="s">
        <v>57</v>
      </c>
      <c r="C152" s="18">
        <v>6435455.1299999999</v>
      </c>
      <c r="D152" s="18">
        <v>6475520</v>
      </c>
      <c r="E152" s="18">
        <v>5293845.8899999997</v>
      </c>
      <c r="F152" s="19">
        <f t="shared" ref="F152:F200" si="33">IF(C152=0,"x",E152/C152*100)</f>
        <v>82.260629327082256</v>
      </c>
      <c r="G152" s="19">
        <f t="shared" ref="G152:G200" si="34">IF(D152=0,"x",E152/D152*100)</f>
        <v>81.751672298132036</v>
      </c>
      <c r="H152" s="20">
        <f t="shared" ref="H152:H200" si="35">+E152-C152</f>
        <v>-1141609.2400000002</v>
      </c>
      <c r="J152" s="39"/>
    </row>
    <row r="153" spans="1:10" ht="12.75" customHeight="1" x14ac:dyDescent="0.25">
      <c r="A153" s="22" t="s">
        <v>224</v>
      </c>
      <c r="B153" s="17" t="s">
        <v>58</v>
      </c>
      <c r="C153" s="18">
        <v>6435455.1299999999</v>
      </c>
      <c r="D153" s="18">
        <v>6475520</v>
      </c>
      <c r="E153" s="18">
        <v>5293845.8899999997</v>
      </c>
      <c r="F153" s="19">
        <f t="shared" si="33"/>
        <v>82.260629327082256</v>
      </c>
      <c r="G153" s="19">
        <f t="shared" si="34"/>
        <v>81.751672298132036</v>
      </c>
      <c r="H153" s="20">
        <f t="shared" si="35"/>
        <v>-1141609.2400000002</v>
      </c>
      <c r="J153" s="39"/>
    </row>
    <row r="154" spans="1:10" ht="12.75" customHeight="1" x14ac:dyDescent="0.25">
      <c r="A154" s="24" t="s">
        <v>169</v>
      </c>
      <c r="B154" s="25" t="s">
        <v>4</v>
      </c>
      <c r="C154" s="26">
        <v>6099943.2699999996</v>
      </c>
      <c r="D154" s="26">
        <v>6155520</v>
      </c>
      <c r="E154" s="26">
        <v>5128287.5</v>
      </c>
      <c r="F154" s="27">
        <f t="shared" si="33"/>
        <v>84.071068746185247</v>
      </c>
      <c r="G154" s="27">
        <f t="shared" si="34"/>
        <v>83.312011008005825</v>
      </c>
      <c r="H154" s="28">
        <f t="shared" si="35"/>
        <v>-971655.76999999955</v>
      </c>
      <c r="J154" s="39"/>
    </row>
    <row r="155" spans="1:10" ht="12.75" customHeight="1" x14ac:dyDescent="0.25">
      <c r="A155" s="24" t="s">
        <v>170</v>
      </c>
      <c r="B155" s="25" t="s">
        <v>332</v>
      </c>
      <c r="C155" s="26">
        <v>335511.86</v>
      </c>
      <c r="D155" s="26">
        <v>320000</v>
      </c>
      <c r="E155" s="26">
        <v>165558.39000000001</v>
      </c>
      <c r="F155" s="27">
        <f t="shared" si="33"/>
        <v>49.34501868279709</v>
      </c>
      <c r="G155" s="27">
        <f t="shared" si="34"/>
        <v>51.73699687500001</v>
      </c>
      <c r="H155" s="28">
        <f t="shared" si="35"/>
        <v>-169953.46999999997</v>
      </c>
      <c r="J155" s="39"/>
    </row>
    <row r="156" spans="1:10" ht="12.75" customHeight="1" x14ac:dyDescent="0.25">
      <c r="A156" s="16" t="s">
        <v>225</v>
      </c>
      <c r="B156" s="17" t="s">
        <v>59</v>
      </c>
      <c r="C156" s="18">
        <v>30486846.809999999</v>
      </c>
      <c r="D156" s="18">
        <v>0</v>
      </c>
      <c r="E156" s="18"/>
      <c r="F156" s="19">
        <f t="shared" si="33"/>
        <v>0</v>
      </c>
      <c r="G156" s="19" t="str">
        <f t="shared" si="34"/>
        <v>x</v>
      </c>
      <c r="H156" s="20">
        <f t="shared" si="35"/>
        <v>-30486846.809999999</v>
      </c>
      <c r="J156" s="39"/>
    </row>
    <row r="157" spans="1:10" ht="12.75" customHeight="1" x14ac:dyDescent="0.25">
      <c r="A157" s="22" t="s">
        <v>226</v>
      </c>
      <c r="B157" s="17" t="s">
        <v>60</v>
      </c>
      <c r="C157" s="18">
        <v>30486846.809999999</v>
      </c>
      <c r="D157" s="18">
        <v>0</v>
      </c>
      <c r="E157" s="18"/>
      <c r="F157" s="19">
        <f t="shared" si="33"/>
        <v>0</v>
      </c>
      <c r="G157" s="19" t="str">
        <f t="shared" si="34"/>
        <v>x</v>
      </c>
      <c r="H157" s="20">
        <f t="shared" si="35"/>
        <v>-30486846.809999999</v>
      </c>
      <c r="J157" s="39"/>
    </row>
    <row r="158" spans="1:10" ht="12.75" customHeight="1" x14ac:dyDescent="0.25">
      <c r="A158" s="24" t="s">
        <v>169</v>
      </c>
      <c r="B158" s="25" t="s">
        <v>4</v>
      </c>
      <c r="C158" s="26">
        <v>29467247.140000001</v>
      </c>
      <c r="D158" s="26">
        <v>0</v>
      </c>
      <c r="E158" s="26"/>
      <c r="F158" s="27">
        <f t="shared" si="33"/>
        <v>0</v>
      </c>
      <c r="G158" s="27" t="str">
        <f t="shared" si="34"/>
        <v>x</v>
      </c>
      <c r="H158" s="28">
        <f t="shared" si="35"/>
        <v>-29467247.140000001</v>
      </c>
      <c r="J158" s="39"/>
    </row>
    <row r="159" spans="1:10" ht="12.75" customHeight="1" x14ac:dyDescent="0.25">
      <c r="A159" s="24" t="s">
        <v>170</v>
      </c>
      <c r="B159" s="25" t="s">
        <v>332</v>
      </c>
      <c r="C159" s="26">
        <v>1019599.67</v>
      </c>
      <c r="D159" s="26">
        <v>0</v>
      </c>
      <c r="E159" s="26"/>
      <c r="F159" s="27">
        <f t="shared" si="33"/>
        <v>0</v>
      </c>
      <c r="G159" s="27" t="str">
        <f t="shared" si="34"/>
        <v>x</v>
      </c>
      <c r="H159" s="28">
        <f t="shared" si="35"/>
        <v>-1019599.67</v>
      </c>
      <c r="J159" s="39"/>
    </row>
    <row r="160" spans="1:10" ht="12.75" customHeight="1" x14ac:dyDescent="0.25">
      <c r="A160" s="16" t="s">
        <v>227</v>
      </c>
      <c r="B160" s="17" t="s">
        <v>398</v>
      </c>
      <c r="C160" s="18">
        <v>1051165866.61</v>
      </c>
      <c r="D160" s="18">
        <v>1784738656</v>
      </c>
      <c r="E160" s="18">
        <v>1065801933.13</v>
      </c>
      <c r="F160" s="19">
        <f t="shared" si="33"/>
        <v>101.39236508575009</v>
      </c>
      <c r="G160" s="19">
        <f t="shared" si="34"/>
        <v>59.717535088229745</v>
      </c>
      <c r="H160" s="20">
        <f t="shared" si="35"/>
        <v>14636066.519999981</v>
      </c>
      <c r="J160" s="39"/>
    </row>
    <row r="161" spans="1:10" ht="12.75" customHeight="1" x14ac:dyDescent="0.25">
      <c r="A161" s="22" t="s">
        <v>228</v>
      </c>
      <c r="B161" s="17" t="s">
        <v>61</v>
      </c>
      <c r="C161" s="18">
        <v>13141170.42</v>
      </c>
      <c r="D161" s="18">
        <v>15510311</v>
      </c>
      <c r="E161" s="18">
        <v>13035899.470000001</v>
      </c>
      <c r="F161" s="19">
        <f t="shared" si="33"/>
        <v>99.198922572073315</v>
      </c>
      <c r="G161" s="19">
        <f t="shared" si="34"/>
        <v>84.046667213829565</v>
      </c>
      <c r="H161" s="20">
        <f t="shared" si="35"/>
        <v>-105270.94999999925</v>
      </c>
      <c r="J161" s="39"/>
    </row>
    <row r="162" spans="1:10" ht="12.75" customHeight="1" x14ac:dyDescent="0.25">
      <c r="A162" s="24" t="s">
        <v>169</v>
      </c>
      <c r="B162" s="25" t="s">
        <v>4</v>
      </c>
      <c r="C162" s="26">
        <v>12993294.82</v>
      </c>
      <c r="D162" s="26">
        <v>15148581</v>
      </c>
      <c r="E162" s="26">
        <v>12841400.83</v>
      </c>
      <c r="F162" s="27">
        <f t="shared" si="33"/>
        <v>98.830981732468686</v>
      </c>
      <c r="G162" s="27">
        <f t="shared" si="34"/>
        <v>84.769661462020764</v>
      </c>
      <c r="H162" s="28">
        <f t="shared" si="35"/>
        <v>-151893.99000000022</v>
      </c>
      <c r="J162" s="39"/>
    </row>
    <row r="163" spans="1:10" ht="12.75" customHeight="1" x14ac:dyDescent="0.25">
      <c r="A163" s="24" t="s">
        <v>170</v>
      </c>
      <c r="B163" s="25" t="s">
        <v>332</v>
      </c>
      <c r="C163" s="26">
        <v>147875.6</v>
      </c>
      <c r="D163" s="26">
        <v>361730</v>
      </c>
      <c r="E163" s="26">
        <v>194498.64</v>
      </c>
      <c r="F163" s="27">
        <f t="shared" si="33"/>
        <v>131.5285550827858</v>
      </c>
      <c r="G163" s="27">
        <f t="shared" si="34"/>
        <v>53.769010035109069</v>
      </c>
      <c r="H163" s="28">
        <f t="shared" si="35"/>
        <v>46623.040000000008</v>
      </c>
      <c r="J163" s="39"/>
    </row>
    <row r="164" spans="1:10" ht="12.75" customHeight="1" x14ac:dyDescent="0.25">
      <c r="A164" s="22" t="s">
        <v>229</v>
      </c>
      <c r="B164" s="17" t="s">
        <v>399</v>
      </c>
      <c r="C164" s="18">
        <v>578098956.53999996</v>
      </c>
      <c r="D164" s="18">
        <v>1043203504</v>
      </c>
      <c r="E164" s="18">
        <v>524093669.22000003</v>
      </c>
      <c r="F164" s="19">
        <f t="shared" si="33"/>
        <v>90.658124061799242</v>
      </c>
      <c r="G164" s="19">
        <f t="shared" si="34"/>
        <v>50.238871630553881</v>
      </c>
      <c r="H164" s="20">
        <f t="shared" si="35"/>
        <v>-54005287.319999933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574872724.05999994</v>
      </c>
      <c r="D165" s="26">
        <v>1034647033</v>
      </c>
      <c r="E165" s="26">
        <v>518093287.25</v>
      </c>
      <c r="F165" s="27">
        <f t="shared" si="33"/>
        <v>90.123129097341931</v>
      </c>
      <c r="G165" s="27">
        <f t="shared" si="34"/>
        <v>50.074399357988582</v>
      </c>
      <c r="H165" s="28">
        <f t="shared" si="35"/>
        <v>-56779436.809999943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3226232.48</v>
      </c>
      <c r="D166" s="26">
        <v>8556471</v>
      </c>
      <c r="E166" s="26">
        <v>6000381.9699999997</v>
      </c>
      <c r="F166" s="27">
        <f t="shared" si="33"/>
        <v>185.98727795338544</v>
      </c>
      <c r="G166" s="27">
        <f t="shared" si="34"/>
        <v>70.126831143353371</v>
      </c>
      <c r="H166" s="28">
        <f t="shared" si="35"/>
        <v>2774149.4899999998</v>
      </c>
      <c r="J166" s="39"/>
    </row>
    <row r="167" spans="1:10" ht="12.75" customHeight="1" x14ac:dyDescent="0.25">
      <c r="A167" s="22" t="s">
        <v>230</v>
      </c>
      <c r="B167" s="17" t="s">
        <v>62</v>
      </c>
      <c r="C167" s="18">
        <v>82158897.469999999</v>
      </c>
      <c r="D167" s="18">
        <v>122718157</v>
      </c>
      <c r="E167" s="18">
        <v>82641782.049999997</v>
      </c>
      <c r="F167" s="19">
        <f t="shared" si="33"/>
        <v>100.58774471769939</v>
      </c>
      <c r="G167" s="19">
        <f t="shared" si="34"/>
        <v>67.342750307112254</v>
      </c>
      <c r="H167" s="20">
        <f t="shared" si="35"/>
        <v>482884.57999999821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75978529.069999993</v>
      </c>
      <c r="D168" s="26">
        <v>111453186</v>
      </c>
      <c r="E168" s="26">
        <v>77948863.920000002</v>
      </c>
      <c r="F168" s="27">
        <f t="shared" si="33"/>
        <v>102.59327848816962</v>
      </c>
      <c r="G168" s="27">
        <f t="shared" si="34"/>
        <v>69.938659196337369</v>
      </c>
      <c r="H168" s="28">
        <f t="shared" si="35"/>
        <v>1970334.8500000089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6180368.4000000004</v>
      </c>
      <c r="D169" s="26">
        <v>11264971</v>
      </c>
      <c r="E169" s="26">
        <v>4692918.13</v>
      </c>
      <c r="F169" s="27">
        <f t="shared" si="33"/>
        <v>75.932660098385057</v>
      </c>
      <c r="G169" s="27">
        <f t="shared" si="34"/>
        <v>41.659389358392488</v>
      </c>
      <c r="H169" s="28">
        <f t="shared" si="35"/>
        <v>-1487450.2700000005</v>
      </c>
      <c r="J169" s="39"/>
    </row>
    <row r="170" spans="1:10" ht="12.75" customHeight="1" x14ac:dyDescent="0.25">
      <c r="A170" s="22" t="s">
        <v>231</v>
      </c>
      <c r="B170" s="17" t="s">
        <v>63</v>
      </c>
      <c r="C170" s="18">
        <v>117754136.55</v>
      </c>
      <c r="D170" s="18">
        <v>196176997</v>
      </c>
      <c r="E170" s="18">
        <v>135764521.91999999</v>
      </c>
      <c r="F170" s="19">
        <f t="shared" si="33"/>
        <v>115.29490674185577</v>
      </c>
      <c r="G170" s="19">
        <f t="shared" si="34"/>
        <v>69.205117825307511</v>
      </c>
      <c r="H170" s="20">
        <f t="shared" si="35"/>
        <v>18010385.36999999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95212731.079999998</v>
      </c>
      <c r="D171" s="26">
        <v>150625546</v>
      </c>
      <c r="E171" s="26">
        <v>107097326.65000001</v>
      </c>
      <c r="F171" s="27">
        <f t="shared" si="33"/>
        <v>112.48214964027687</v>
      </c>
      <c r="G171" s="27">
        <f t="shared" si="34"/>
        <v>71.101701865366181</v>
      </c>
      <c r="H171" s="28">
        <f t="shared" si="35"/>
        <v>11884595.570000008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22541405.469999999</v>
      </c>
      <c r="D172" s="26">
        <v>45551451</v>
      </c>
      <c r="E172" s="26">
        <v>28667195.27</v>
      </c>
      <c r="F172" s="27">
        <f t="shared" si="33"/>
        <v>127.17572250830906</v>
      </c>
      <c r="G172" s="27">
        <f t="shared" si="34"/>
        <v>62.933659939833753</v>
      </c>
      <c r="H172" s="28">
        <f t="shared" si="35"/>
        <v>6125789.8000000007</v>
      </c>
      <c r="J172" s="39"/>
    </row>
    <row r="173" spans="1:10" ht="12.75" customHeight="1" x14ac:dyDescent="0.25">
      <c r="A173" s="22" t="s">
        <v>232</v>
      </c>
      <c r="B173" s="17" t="s">
        <v>64</v>
      </c>
      <c r="C173" s="18">
        <v>60040030.979999997</v>
      </c>
      <c r="D173" s="18">
        <v>106134515</v>
      </c>
      <c r="E173" s="18">
        <v>65830220.329999998</v>
      </c>
      <c r="F173" s="19">
        <f t="shared" si="33"/>
        <v>109.64388134964284</v>
      </c>
      <c r="G173" s="19">
        <f t="shared" si="34"/>
        <v>62.025270789620137</v>
      </c>
      <c r="H173" s="20">
        <f t="shared" si="35"/>
        <v>5790189.3500000015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59221405.200000003</v>
      </c>
      <c r="D174" s="26">
        <v>81140587</v>
      </c>
      <c r="E174" s="26">
        <v>63937749.539999999</v>
      </c>
      <c r="F174" s="27">
        <f t="shared" si="33"/>
        <v>107.96391832323491</v>
      </c>
      <c r="G174" s="27">
        <f t="shared" si="34"/>
        <v>78.798726881283216</v>
      </c>
      <c r="H174" s="28">
        <f t="shared" si="35"/>
        <v>4716344.3399999961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818625.78</v>
      </c>
      <c r="D175" s="26">
        <v>24993928</v>
      </c>
      <c r="E175" s="26">
        <v>1892470.79</v>
      </c>
      <c r="F175" s="27">
        <f t="shared" si="33"/>
        <v>231.17654442790698</v>
      </c>
      <c r="G175" s="27">
        <f t="shared" si="34"/>
        <v>7.5717221798830501</v>
      </c>
      <c r="H175" s="28">
        <f t="shared" si="35"/>
        <v>1073845.01</v>
      </c>
      <c r="J175" s="39"/>
    </row>
    <row r="176" spans="1:10" ht="12.75" customHeight="1" x14ac:dyDescent="0.25">
      <c r="A176" s="22" t="s">
        <v>233</v>
      </c>
      <c r="B176" s="17" t="s">
        <v>65</v>
      </c>
      <c r="C176" s="18">
        <v>2737178.52</v>
      </c>
      <c r="D176" s="18">
        <v>3418668</v>
      </c>
      <c r="E176" s="18">
        <v>3013842.32</v>
      </c>
      <c r="F176" s="19">
        <f t="shared" si="33"/>
        <v>110.10762717807678</v>
      </c>
      <c r="G176" s="19">
        <f t="shared" si="34"/>
        <v>88.158379813424403</v>
      </c>
      <c r="H176" s="20">
        <f t="shared" si="35"/>
        <v>276663.79999999981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2675212.88</v>
      </c>
      <c r="D177" s="26">
        <v>3238218</v>
      </c>
      <c r="E177" s="26">
        <v>2889651.26</v>
      </c>
      <c r="F177" s="27">
        <f t="shared" si="33"/>
        <v>108.01575013349964</v>
      </c>
      <c r="G177" s="27">
        <f t="shared" si="34"/>
        <v>89.235846999800501</v>
      </c>
      <c r="H177" s="28">
        <f t="shared" si="35"/>
        <v>214438.37999999989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61965.64</v>
      </c>
      <c r="D178" s="26">
        <v>180450</v>
      </c>
      <c r="E178" s="26">
        <v>124191.06</v>
      </c>
      <c r="F178" s="27">
        <f t="shared" si="33"/>
        <v>200.41923233585578</v>
      </c>
      <c r="G178" s="27">
        <f t="shared" si="34"/>
        <v>68.822975893599335</v>
      </c>
      <c r="H178" s="28">
        <f t="shared" si="35"/>
        <v>62225.42</v>
      </c>
      <c r="J178" s="39"/>
    </row>
    <row r="179" spans="1:10" ht="12.75" customHeight="1" x14ac:dyDescent="0.25">
      <c r="A179" s="22" t="s">
        <v>234</v>
      </c>
      <c r="B179" s="17" t="s">
        <v>66</v>
      </c>
      <c r="C179" s="18">
        <v>88957726.969999999</v>
      </c>
      <c r="D179" s="18">
        <v>111956879</v>
      </c>
      <c r="E179" s="18">
        <v>87578437.640000001</v>
      </c>
      <c r="F179" s="19">
        <f t="shared" si="33"/>
        <v>98.449500254806253</v>
      </c>
      <c r="G179" s="19">
        <f t="shared" si="34"/>
        <v>78.225150988712358</v>
      </c>
      <c r="H179" s="20">
        <f t="shared" si="35"/>
        <v>-1379289.3299999982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87585686.969999999</v>
      </c>
      <c r="D180" s="26">
        <v>110576805</v>
      </c>
      <c r="E180" s="26">
        <v>87578437.640000001</v>
      </c>
      <c r="F180" s="27">
        <f t="shared" si="33"/>
        <v>99.991723156772778</v>
      </c>
      <c r="G180" s="27">
        <f t="shared" si="34"/>
        <v>79.201454265205072</v>
      </c>
      <c r="H180" s="28">
        <f t="shared" si="35"/>
        <v>-7249.3299999982119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1372040</v>
      </c>
      <c r="D181" s="26">
        <v>1380074</v>
      </c>
      <c r="E181" s="26"/>
      <c r="F181" s="27">
        <f t="shared" si="33"/>
        <v>0</v>
      </c>
      <c r="G181" s="27">
        <f t="shared" si="34"/>
        <v>0</v>
      </c>
      <c r="H181" s="28">
        <f t="shared" si="35"/>
        <v>-1372040</v>
      </c>
      <c r="J181" s="39"/>
    </row>
    <row r="182" spans="1:10" ht="12.75" customHeight="1" x14ac:dyDescent="0.25">
      <c r="A182" s="22" t="s">
        <v>235</v>
      </c>
      <c r="B182" s="17" t="s">
        <v>67</v>
      </c>
      <c r="C182" s="18">
        <v>69226038.680000007</v>
      </c>
      <c r="D182" s="18">
        <v>111774625</v>
      </c>
      <c r="E182" s="18">
        <v>92665242.140000001</v>
      </c>
      <c r="F182" s="19">
        <f t="shared" si="33"/>
        <v>133.85894080744472</v>
      </c>
      <c r="G182" s="19">
        <f t="shared" si="34"/>
        <v>82.90364842646531</v>
      </c>
      <c r="H182" s="20">
        <f t="shared" si="35"/>
        <v>23439203.459999993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69226038.680000007</v>
      </c>
      <c r="D183" s="26">
        <v>111674625</v>
      </c>
      <c r="E183" s="26">
        <v>92565242.140000001</v>
      </c>
      <c r="F183" s="27">
        <f t="shared" si="33"/>
        <v>133.71448649241125</v>
      </c>
      <c r="G183" s="27">
        <f t="shared" si="34"/>
        <v>82.888339351934249</v>
      </c>
      <c r="H183" s="28">
        <f t="shared" si="35"/>
        <v>23339203.459999993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100000</v>
      </c>
      <c r="E184" s="26">
        <v>100000</v>
      </c>
      <c r="F184" s="27" t="str">
        <f t="shared" ref="F184" si="36">IF(C184=0,"x",E184/C184*100)</f>
        <v>x</v>
      </c>
      <c r="G184" s="27">
        <f t="shared" ref="G184" si="37">IF(D184=0,"x",E184/D184*100)</f>
        <v>100</v>
      </c>
      <c r="H184" s="28">
        <f t="shared" ref="H184" si="38">+E184-C184</f>
        <v>100000</v>
      </c>
      <c r="J184" s="39"/>
    </row>
    <row r="185" spans="1:10" ht="12.75" customHeight="1" x14ac:dyDescent="0.25">
      <c r="A185" s="22" t="s">
        <v>236</v>
      </c>
      <c r="B185" s="17" t="s">
        <v>68</v>
      </c>
      <c r="C185" s="18">
        <v>2483009.67</v>
      </c>
      <c r="D185" s="18">
        <v>18494006</v>
      </c>
      <c r="E185" s="18">
        <v>8565514.5099999998</v>
      </c>
      <c r="F185" s="19">
        <f t="shared" si="33"/>
        <v>344.96500813063687</v>
      </c>
      <c r="G185" s="19">
        <f t="shared" si="34"/>
        <v>46.31508451981685</v>
      </c>
      <c r="H185" s="20">
        <f t="shared" si="35"/>
        <v>6082504.8399999999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2301446.7200000002</v>
      </c>
      <c r="D186" s="26">
        <v>4083798</v>
      </c>
      <c r="E186" s="26">
        <v>3533962.62</v>
      </c>
      <c r="F186" s="27">
        <f t="shared" si="33"/>
        <v>153.55396191835368</v>
      </c>
      <c r="G186" s="27">
        <f t="shared" si="34"/>
        <v>86.536175883332135</v>
      </c>
      <c r="H186" s="28">
        <f t="shared" si="35"/>
        <v>1232515.8999999999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>
        <v>181562.95</v>
      </c>
      <c r="D187" s="26">
        <v>14410208</v>
      </c>
      <c r="E187" s="26">
        <v>5031551.8899999997</v>
      </c>
      <c r="F187" s="27">
        <f t="shared" si="33"/>
        <v>2771.2437421841842</v>
      </c>
      <c r="G187" s="27">
        <f t="shared" si="34"/>
        <v>34.916580593423767</v>
      </c>
      <c r="H187" s="28">
        <f t="shared" si="35"/>
        <v>4849988.9399999995</v>
      </c>
      <c r="J187" s="39"/>
    </row>
    <row r="188" spans="1:10" ht="12.75" customHeight="1" x14ac:dyDescent="0.25">
      <c r="A188" s="22" t="s">
        <v>237</v>
      </c>
      <c r="B188" s="17" t="s">
        <v>69</v>
      </c>
      <c r="C188" s="18">
        <v>36568720.810000002</v>
      </c>
      <c r="D188" s="18">
        <v>55350994</v>
      </c>
      <c r="E188" s="18">
        <v>52612803.530000001</v>
      </c>
      <c r="F188" s="19">
        <f t="shared" si="33"/>
        <v>143.87378711812261</v>
      </c>
      <c r="G188" s="19">
        <f t="shared" si="34"/>
        <v>95.053041920078257</v>
      </c>
      <c r="H188" s="20">
        <f t="shared" si="35"/>
        <v>16044082.719999999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36433223.810000002</v>
      </c>
      <c r="D189" s="26">
        <v>55129994</v>
      </c>
      <c r="E189" s="26">
        <v>52391753.530000001</v>
      </c>
      <c r="F189" s="27">
        <f t="shared" si="33"/>
        <v>143.80213456603249</v>
      </c>
      <c r="G189" s="27">
        <f t="shared" si="34"/>
        <v>95.033120319222235</v>
      </c>
      <c r="H189" s="28">
        <f t="shared" si="35"/>
        <v>15958529.719999999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135497</v>
      </c>
      <c r="D190" s="26">
        <v>221000</v>
      </c>
      <c r="E190" s="26">
        <v>221050</v>
      </c>
      <c r="F190" s="27">
        <f t="shared" si="33"/>
        <v>163.14014332420643</v>
      </c>
      <c r="G190" s="27">
        <f t="shared" si="34"/>
        <v>100.02262443438914</v>
      </c>
      <c r="H190" s="28">
        <f t="shared" si="35"/>
        <v>85553</v>
      </c>
      <c r="J190" s="39"/>
    </row>
    <row r="191" spans="1:10" ht="12.75" customHeight="1" x14ac:dyDescent="0.25">
      <c r="A191" s="16" t="s">
        <v>238</v>
      </c>
      <c r="B191" s="17" t="s">
        <v>70</v>
      </c>
      <c r="C191" s="18">
        <v>7519433685.6300001</v>
      </c>
      <c r="D191" s="18">
        <v>8057231898</v>
      </c>
      <c r="E191" s="18">
        <v>7290098796.1400003</v>
      </c>
      <c r="F191" s="19">
        <f t="shared" si="33"/>
        <v>96.950104235532137</v>
      </c>
      <c r="G191" s="19">
        <f t="shared" si="34"/>
        <v>90.478949699208471</v>
      </c>
      <c r="H191" s="20">
        <f t="shared" si="35"/>
        <v>-229334889.48999977</v>
      </c>
      <c r="J191" s="39"/>
    </row>
    <row r="192" spans="1:10" ht="12.75" customHeight="1" x14ac:dyDescent="0.25">
      <c r="A192" s="22" t="s">
        <v>239</v>
      </c>
      <c r="B192" s="17" t="s">
        <v>71</v>
      </c>
      <c r="C192" s="18">
        <v>7270859573.4899998</v>
      </c>
      <c r="D192" s="18">
        <v>7701316809</v>
      </c>
      <c r="E192" s="18">
        <v>7022525719.3500004</v>
      </c>
      <c r="F192" s="19">
        <f t="shared" si="33"/>
        <v>96.58453238396406</v>
      </c>
      <c r="G192" s="19">
        <f t="shared" si="34"/>
        <v>91.186038615412585</v>
      </c>
      <c r="H192" s="20">
        <f t="shared" si="35"/>
        <v>-248333854.13999939</v>
      </c>
      <c r="J192" s="39"/>
    </row>
    <row r="193" spans="1:10" ht="12.75" customHeight="1" x14ac:dyDescent="0.25">
      <c r="A193" s="24" t="s">
        <v>169</v>
      </c>
      <c r="B193" s="25" t="s">
        <v>4</v>
      </c>
      <c r="C193" s="26">
        <v>7216733419.9300003</v>
      </c>
      <c r="D193" s="26">
        <v>7654707283</v>
      </c>
      <c r="E193" s="26">
        <v>6997482589.2399998</v>
      </c>
      <c r="F193" s="27">
        <f t="shared" si="33"/>
        <v>96.961910355667158</v>
      </c>
      <c r="G193" s="27">
        <f t="shared" si="34"/>
        <v>91.414110697353493</v>
      </c>
      <c r="H193" s="28">
        <f t="shared" si="35"/>
        <v>-219250830.69000053</v>
      </c>
      <c r="J193" s="39"/>
    </row>
    <row r="194" spans="1:10" ht="12.75" customHeight="1" x14ac:dyDescent="0.25">
      <c r="A194" s="24" t="s">
        <v>170</v>
      </c>
      <c r="B194" s="25" t="s">
        <v>332</v>
      </c>
      <c r="C194" s="26">
        <v>54126153.560000002</v>
      </c>
      <c r="D194" s="26">
        <v>46609526</v>
      </c>
      <c r="E194" s="26">
        <v>25043130.109999999</v>
      </c>
      <c r="F194" s="27">
        <f t="shared" si="33"/>
        <v>46.268076452613897</v>
      </c>
      <c r="G194" s="27">
        <f t="shared" si="34"/>
        <v>53.729639108537597</v>
      </c>
      <c r="H194" s="28">
        <f t="shared" si="35"/>
        <v>-29083023.450000003</v>
      </c>
      <c r="J194" s="39"/>
    </row>
    <row r="195" spans="1:10" ht="12.75" customHeight="1" x14ac:dyDescent="0.25">
      <c r="A195" s="22" t="s">
        <v>240</v>
      </c>
      <c r="B195" s="17" t="s">
        <v>72</v>
      </c>
      <c r="C195" s="18">
        <v>151704285.25</v>
      </c>
      <c r="D195" s="18">
        <v>225984062</v>
      </c>
      <c r="E195" s="18">
        <v>163716894.63</v>
      </c>
      <c r="F195" s="19">
        <f t="shared" si="33"/>
        <v>107.91843774235113</v>
      </c>
      <c r="G195" s="19">
        <f t="shared" si="34"/>
        <v>72.44621287938439</v>
      </c>
      <c r="H195" s="20">
        <f t="shared" si="35"/>
        <v>12012609.379999995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151132618.69999999</v>
      </c>
      <c r="D196" s="26">
        <v>211531437</v>
      </c>
      <c r="E196" s="26">
        <v>163530637.59999999</v>
      </c>
      <c r="F196" s="27">
        <f t="shared" si="33"/>
        <v>108.2034037434435</v>
      </c>
      <c r="G196" s="27">
        <f t="shared" si="34"/>
        <v>77.307959478382401</v>
      </c>
      <c r="H196" s="28">
        <f t="shared" si="35"/>
        <v>12398018.900000006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571666.55000000005</v>
      </c>
      <c r="D197" s="26">
        <v>14452625</v>
      </c>
      <c r="E197" s="26">
        <v>186257.03</v>
      </c>
      <c r="F197" s="27">
        <f t="shared" si="33"/>
        <v>32.581411313990642</v>
      </c>
      <c r="G197" s="27">
        <f t="shared" si="34"/>
        <v>1.2887418721512529</v>
      </c>
      <c r="H197" s="28">
        <f t="shared" si="35"/>
        <v>-385409.52</v>
      </c>
      <c r="J197" s="39"/>
    </row>
    <row r="198" spans="1:10" ht="12.75" customHeight="1" x14ac:dyDescent="0.25">
      <c r="A198" s="22" t="s">
        <v>241</v>
      </c>
      <c r="B198" s="17" t="s">
        <v>335</v>
      </c>
      <c r="C198" s="18">
        <v>85797583.5</v>
      </c>
      <c r="D198" s="18">
        <v>116277907</v>
      </c>
      <c r="E198" s="18">
        <v>92827485.209999993</v>
      </c>
      <c r="F198" s="19">
        <f t="shared" si="33"/>
        <v>108.19358940336588</v>
      </c>
      <c r="G198" s="19">
        <f t="shared" si="34"/>
        <v>79.832435588989398</v>
      </c>
      <c r="H198" s="20">
        <f t="shared" si="35"/>
        <v>7029901.7099999934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80071771.629999995</v>
      </c>
      <c r="D199" s="26">
        <v>101390638</v>
      </c>
      <c r="E199" s="26">
        <v>85149879.329999998</v>
      </c>
      <c r="F199" s="27">
        <f t="shared" si="33"/>
        <v>106.34194497839414</v>
      </c>
      <c r="G199" s="27">
        <f t="shared" si="34"/>
        <v>83.981993810907866</v>
      </c>
      <c r="H199" s="28">
        <f t="shared" si="35"/>
        <v>5078107.700000003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5725811.8700000001</v>
      </c>
      <c r="D200" s="26">
        <v>14887269</v>
      </c>
      <c r="E200" s="26">
        <v>7677605.8799999999</v>
      </c>
      <c r="F200" s="27">
        <f t="shared" si="33"/>
        <v>134.0876377763351</v>
      </c>
      <c r="G200" s="27">
        <f t="shared" si="34"/>
        <v>51.571620557135091</v>
      </c>
      <c r="H200" s="28">
        <f t="shared" si="35"/>
        <v>1951794.0099999998</v>
      </c>
      <c r="J200" s="39"/>
    </row>
    <row r="201" spans="1:10" ht="12.75" customHeight="1" x14ac:dyDescent="0.25">
      <c r="A201" s="22" t="s">
        <v>333</v>
      </c>
      <c r="B201" s="17" t="s">
        <v>334</v>
      </c>
      <c r="C201" s="18">
        <v>11072243.390000001</v>
      </c>
      <c r="D201" s="18">
        <v>13653120</v>
      </c>
      <c r="E201" s="18">
        <v>11028696.949999999</v>
      </c>
      <c r="F201" s="19">
        <f t="shared" ref="F201:F282" si="39">IF(C201=0,"x",E201/C201*100)</f>
        <v>99.606706261178019</v>
      </c>
      <c r="G201" s="19">
        <f t="shared" ref="G201:G282" si="40">IF(D201=0,"x",E201/D201*100)</f>
        <v>80.77785114318192</v>
      </c>
      <c r="H201" s="20">
        <f t="shared" ref="H201:H282" si="41">+E201-C201</f>
        <v>-43546.440000001341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10420438.699999999</v>
      </c>
      <c r="D202" s="26">
        <v>12428150</v>
      </c>
      <c r="E202" s="26">
        <v>10447784.73</v>
      </c>
      <c r="F202" s="27">
        <f t="shared" si="39"/>
        <v>100.26242685924541</v>
      </c>
      <c r="G202" s="27">
        <f t="shared" si="40"/>
        <v>84.065486254993701</v>
      </c>
      <c r="H202" s="28">
        <f t="shared" si="41"/>
        <v>27346.030000001192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651804.68999999994</v>
      </c>
      <c r="D203" s="26">
        <v>1224970</v>
      </c>
      <c r="E203" s="26">
        <v>580912.22</v>
      </c>
      <c r="F203" s="27">
        <f t="shared" ref="F203:F204" si="42">IF(C203=0,"x",E203/C203*100)</f>
        <v>89.123663715890117</v>
      </c>
      <c r="G203" s="27">
        <f t="shared" ref="G203:G204" si="43">IF(D203=0,"x",E203/D203*100)</f>
        <v>47.42256708327551</v>
      </c>
      <c r="H203" s="28">
        <f t="shared" ref="H203:H204" si="44">+E203-C203</f>
        <v>-70892.469999999972</v>
      </c>
      <c r="J203" s="39"/>
    </row>
    <row r="204" spans="1:10" ht="12.75" customHeight="1" x14ac:dyDescent="0.25">
      <c r="A204" s="16" t="s">
        <v>242</v>
      </c>
      <c r="B204" s="17" t="s">
        <v>73</v>
      </c>
      <c r="C204" s="18">
        <v>909356020.34000003</v>
      </c>
      <c r="D204" s="18">
        <v>1821733806</v>
      </c>
      <c r="E204" s="18">
        <v>1352650989.3099999</v>
      </c>
      <c r="F204" s="19">
        <f t="shared" si="42"/>
        <v>148.74823051198979</v>
      </c>
      <c r="G204" s="19">
        <f t="shared" si="43"/>
        <v>74.250748646973292</v>
      </c>
      <c r="H204" s="20">
        <f t="shared" si="44"/>
        <v>443294968.96999991</v>
      </c>
      <c r="J204" s="39"/>
    </row>
    <row r="205" spans="1:10" ht="12.75" customHeight="1" x14ac:dyDescent="0.25">
      <c r="A205" s="22" t="s">
        <v>243</v>
      </c>
      <c r="B205" s="17" t="s">
        <v>74</v>
      </c>
      <c r="C205" s="18">
        <v>793798153.52999997</v>
      </c>
      <c r="D205" s="18">
        <v>1651515106</v>
      </c>
      <c r="E205" s="18">
        <v>1207423339.4000001</v>
      </c>
      <c r="F205" s="19">
        <f t="shared" si="39"/>
        <v>152.1070985149839</v>
      </c>
      <c r="G205" s="19">
        <f t="shared" si="40"/>
        <v>73.110039079473012</v>
      </c>
      <c r="H205" s="20">
        <f t="shared" si="41"/>
        <v>413625185.87000012</v>
      </c>
      <c r="J205" s="39"/>
    </row>
    <row r="206" spans="1:10" ht="12.75" customHeight="1" x14ac:dyDescent="0.25">
      <c r="A206" s="24" t="s">
        <v>169</v>
      </c>
      <c r="B206" s="25" t="s">
        <v>4</v>
      </c>
      <c r="C206" s="26">
        <v>792924279.94000006</v>
      </c>
      <c r="D206" s="26">
        <v>1649679163</v>
      </c>
      <c r="E206" s="26">
        <v>1206536745.8599999</v>
      </c>
      <c r="F206" s="27">
        <f t="shared" si="39"/>
        <v>152.16292102334128</v>
      </c>
      <c r="G206" s="27">
        <f t="shared" si="40"/>
        <v>73.137660517325685</v>
      </c>
      <c r="H206" s="28">
        <f t="shared" si="41"/>
        <v>413612465.91999984</v>
      </c>
      <c r="J206" s="39"/>
    </row>
    <row r="207" spans="1:10" ht="12.75" customHeight="1" x14ac:dyDescent="0.25">
      <c r="A207" s="24" t="s">
        <v>170</v>
      </c>
      <c r="B207" s="25" t="s">
        <v>332</v>
      </c>
      <c r="C207" s="26">
        <v>873873.59</v>
      </c>
      <c r="D207" s="26">
        <v>1835943</v>
      </c>
      <c r="E207" s="26">
        <v>886593.54</v>
      </c>
      <c r="F207" s="27">
        <f t="shared" si="39"/>
        <v>101.45558238005567</v>
      </c>
      <c r="G207" s="27">
        <f t="shared" si="40"/>
        <v>48.290907724259412</v>
      </c>
      <c r="H207" s="28">
        <f t="shared" si="41"/>
        <v>12719.95000000007</v>
      </c>
      <c r="J207" s="39"/>
    </row>
    <row r="208" spans="1:10" ht="12.75" customHeight="1" x14ac:dyDescent="0.25">
      <c r="A208" s="22" t="s">
        <v>244</v>
      </c>
      <c r="B208" s="17" t="s">
        <v>75</v>
      </c>
      <c r="C208" s="18">
        <v>53549773.020000003</v>
      </c>
      <c r="D208" s="18">
        <v>74005700</v>
      </c>
      <c r="E208" s="18">
        <v>58804311.090000004</v>
      </c>
      <c r="F208" s="19">
        <f t="shared" si="39"/>
        <v>109.81243761395125</v>
      </c>
      <c r="G208" s="19">
        <f t="shared" si="40"/>
        <v>79.459164753525741</v>
      </c>
      <c r="H208" s="20">
        <f t="shared" si="41"/>
        <v>5254538.07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53509060.520000003</v>
      </c>
      <c r="D209" s="26">
        <v>73983700</v>
      </c>
      <c r="E209" s="26">
        <v>58782590.340000004</v>
      </c>
      <c r="F209" s="27">
        <f t="shared" si="39"/>
        <v>109.85539601845358</v>
      </c>
      <c r="G209" s="27">
        <f t="shared" si="40"/>
        <v>79.453434121299694</v>
      </c>
      <c r="H209" s="28">
        <f t="shared" si="41"/>
        <v>5273529.82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40712.5</v>
      </c>
      <c r="D210" s="26">
        <v>22000</v>
      </c>
      <c r="E210" s="26">
        <v>21720.75</v>
      </c>
      <c r="F210" s="27">
        <f t="shared" si="39"/>
        <v>53.351550506601164</v>
      </c>
      <c r="G210" s="27">
        <f t="shared" si="40"/>
        <v>98.730681818181822</v>
      </c>
      <c r="H210" s="28">
        <f t="shared" si="41"/>
        <v>-18991.75</v>
      </c>
      <c r="J210" s="39"/>
    </row>
    <row r="211" spans="1:10" ht="12.75" customHeight="1" x14ac:dyDescent="0.25">
      <c r="A211" s="22" t="s">
        <v>245</v>
      </c>
      <c r="B211" s="17" t="s">
        <v>400</v>
      </c>
      <c r="C211" s="18">
        <v>62008093.789999999</v>
      </c>
      <c r="D211" s="18">
        <v>96213000</v>
      </c>
      <c r="E211" s="18">
        <v>86423338.819999993</v>
      </c>
      <c r="F211" s="19">
        <f t="shared" si="39"/>
        <v>139.37428735139963</v>
      </c>
      <c r="G211" s="19">
        <f t="shared" si="40"/>
        <v>89.825012025401961</v>
      </c>
      <c r="H211" s="20">
        <f t="shared" si="41"/>
        <v>24415245.029999994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60884593.469999999</v>
      </c>
      <c r="D212" s="26">
        <v>94855000</v>
      </c>
      <c r="E212" s="26">
        <v>85709326.549999997</v>
      </c>
      <c r="F212" s="27">
        <f t="shared" si="39"/>
        <v>140.77342339853519</v>
      </c>
      <c r="G212" s="27">
        <f t="shared" si="40"/>
        <v>90.358258974223816</v>
      </c>
      <c r="H212" s="28">
        <f t="shared" si="41"/>
        <v>24824733.079999998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1123500.32</v>
      </c>
      <c r="D213" s="26">
        <v>1358000</v>
      </c>
      <c r="E213" s="26">
        <v>714012.27</v>
      </c>
      <c r="F213" s="27">
        <f t="shared" si="39"/>
        <v>63.552475890705573</v>
      </c>
      <c r="G213" s="27">
        <f t="shared" si="40"/>
        <v>52.57822312223859</v>
      </c>
      <c r="H213" s="28">
        <f t="shared" si="41"/>
        <v>-409488.05000000005</v>
      </c>
      <c r="J213" s="39"/>
    </row>
    <row r="214" spans="1:10" ht="12.75" customHeight="1" x14ac:dyDescent="0.25">
      <c r="A214" s="16" t="s">
        <v>246</v>
      </c>
      <c r="B214" s="17" t="s">
        <v>76</v>
      </c>
      <c r="C214" s="18">
        <v>6111144583.29</v>
      </c>
      <c r="D214" s="18">
        <v>8183548016</v>
      </c>
      <c r="E214" s="18">
        <v>6564953134.3699999</v>
      </c>
      <c r="F214" s="19">
        <f t="shared" si="39"/>
        <v>107.42591743485943</v>
      </c>
      <c r="G214" s="19">
        <f t="shared" si="40"/>
        <v>80.2213553526488</v>
      </c>
      <c r="H214" s="20">
        <f t="shared" si="41"/>
        <v>453808551.07999992</v>
      </c>
      <c r="J214" s="39"/>
    </row>
    <row r="215" spans="1:10" ht="12.75" customHeight="1" x14ac:dyDescent="0.25">
      <c r="A215" s="22" t="s">
        <v>247</v>
      </c>
      <c r="B215" s="17" t="s">
        <v>77</v>
      </c>
      <c r="C215" s="18">
        <v>5452562387.6899996</v>
      </c>
      <c r="D215" s="18">
        <v>7014413187</v>
      </c>
      <c r="E215" s="18">
        <v>5709124020.2799997</v>
      </c>
      <c r="F215" s="19">
        <f t="shared" si="39"/>
        <v>104.70534061506986</v>
      </c>
      <c r="G215" s="19">
        <f t="shared" si="40"/>
        <v>81.391327657470654</v>
      </c>
      <c r="H215" s="20">
        <f t="shared" si="41"/>
        <v>256561632.59000015</v>
      </c>
      <c r="J215" s="39"/>
    </row>
    <row r="216" spans="1:10" ht="12.75" customHeight="1" x14ac:dyDescent="0.25">
      <c r="A216" s="24" t="s">
        <v>169</v>
      </c>
      <c r="B216" s="25" t="s">
        <v>4</v>
      </c>
      <c r="C216" s="26">
        <v>5437381486.6599998</v>
      </c>
      <c r="D216" s="26">
        <v>6961365491</v>
      </c>
      <c r="E216" s="26">
        <v>5698413461.4099998</v>
      </c>
      <c r="F216" s="27">
        <f t="shared" si="39"/>
        <v>104.80069267514911</v>
      </c>
      <c r="G216" s="27">
        <f t="shared" si="40"/>
        <v>81.857696866759724</v>
      </c>
      <c r="H216" s="28">
        <f t="shared" si="41"/>
        <v>261031974.75</v>
      </c>
      <c r="J216" s="39"/>
    </row>
    <row r="217" spans="1:10" ht="12.75" customHeight="1" x14ac:dyDescent="0.25">
      <c r="A217" s="24" t="s">
        <v>170</v>
      </c>
      <c r="B217" s="25" t="s">
        <v>332</v>
      </c>
      <c r="C217" s="26">
        <v>15180901.029999999</v>
      </c>
      <c r="D217" s="26">
        <v>53047696</v>
      </c>
      <c r="E217" s="26">
        <v>10710558.869999999</v>
      </c>
      <c r="F217" s="27">
        <f t="shared" si="39"/>
        <v>70.552853541658322</v>
      </c>
      <c r="G217" s="27">
        <f t="shared" si="40"/>
        <v>20.190431776716558</v>
      </c>
      <c r="H217" s="28">
        <f t="shared" si="41"/>
        <v>-4470342.16</v>
      </c>
      <c r="J217" s="39"/>
    </row>
    <row r="218" spans="1:10" ht="12.75" customHeight="1" x14ac:dyDescent="0.25">
      <c r="A218" s="22" t="s">
        <v>248</v>
      </c>
      <c r="B218" s="17" t="s">
        <v>401</v>
      </c>
      <c r="C218" s="18">
        <v>287151411.43000001</v>
      </c>
      <c r="D218" s="18">
        <v>332713600</v>
      </c>
      <c r="E218" s="18">
        <v>299253895.44</v>
      </c>
      <c r="F218" s="19">
        <f t="shared" si="39"/>
        <v>104.21466986692846</v>
      </c>
      <c r="G218" s="19">
        <f t="shared" si="40"/>
        <v>89.943391385263482</v>
      </c>
      <c r="H218" s="20">
        <f t="shared" si="41"/>
        <v>12102484.00999999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287036411.43000001</v>
      </c>
      <c r="D219" s="26">
        <v>332150600</v>
      </c>
      <c r="E219" s="26">
        <v>298728888.52999997</v>
      </c>
      <c r="F219" s="27">
        <f t="shared" si="39"/>
        <v>104.07351702933738</v>
      </c>
      <c r="G219" s="27">
        <f t="shared" si="40"/>
        <v>89.937783803491541</v>
      </c>
      <c r="H219" s="28">
        <f t="shared" si="41"/>
        <v>11692477.099999964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115000</v>
      </c>
      <c r="D220" s="26">
        <v>563000</v>
      </c>
      <c r="E220" s="26">
        <v>525006.91</v>
      </c>
      <c r="F220" s="27">
        <f t="shared" si="39"/>
        <v>456.52774782608702</v>
      </c>
      <c r="G220" s="27">
        <f t="shared" si="40"/>
        <v>93.251671403197165</v>
      </c>
      <c r="H220" s="28">
        <f t="shared" si="41"/>
        <v>410006.91000000003</v>
      </c>
      <c r="J220" s="39"/>
    </row>
    <row r="221" spans="1:10" ht="12.75" customHeight="1" x14ac:dyDescent="0.25">
      <c r="A221" s="22" t="s">
        <v>249</v>
      </c>
      <c r="B221" s="17" t="s">
        <v>78</v>
      </c>
      <c r="C221" s="18">
        <v>13657439.300000001</v>
      </c>
      <c r="D221" s="18">
        <v>25482750</v>
      </c>
      <c r="E221" s="18">
        <v>15253929.289999999</v>
      </c>
      <c r="F221" s="19">
        <f t="shared" si="39"/>
        <v>111.68952652786088</v>
      </c>
      <c r="G221" s="19">
        <f t="shared" si="40"/>
        <v>59.85982395934505</v>
      </c>
      <c r="H221" s="20">
        <f t="shared" si="41"/>
        <v>1596489.9899999984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13283399.41</v>
      </c>
      <c r="D222" s="26">
        <v>21373750</v>
      </c>
      <c r="E222" s="26">
        <v>14526123.880000001</v>
      </c>
      <c r="F222" s="27">
        <f t="shared" si="39"/>
        <v>109.35547017478413</v>
      </c>
      <c r="G222" s="27">
        <f t="shared" si="40"/>
        <v>67.962448704602608</v>
      </c>
      <c r="H222" s="28">
        <f t="shared" si="41"/>
        <v>1242724.4700000007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374039.89</v>
      </c>
      <c r="D223" s="26">
        <v>4109000</v>
      </c>
      <c r="E223" s="26">
        <v>727805.41</v>
      </c>
      <c r="F223" s="27">
        <f t="shared" si="39"/>
        <v>194.57962357972033</v>
      </c>
      <c r="G223" s="27">
        <f t="shared" si="40"/>
        <v>17.712470430761744</v>
      </c>
      <c r="H223" s="28">
        <f t="shared" si="41"/>
        <v>353765.52</v>
      </c>
      <c r="J223" s="39"/>
    </row>
    <row r="224" spans="1:10" ht="12.75" customHeight="1" x14ac:dyDescent="0.25">
      <c r="A224" s="22" t="s">
        <v>330</v>
      </c>
      <c r="B224" s="17" t="s">
        <v>331</v>
      </c>
      <c r="C224" s="18">
        <v>95112312.159999996</v>
      </c>
      <c r="D224" s="18">
        <v>103423159</v>
      </c>
      <c r="E224" s="18">
        <v>72111788.230000004</v>
      </c>
      <c r="F224" s="19">
        <f t="shared" ref="F224:F226" si="45">IF(C224=0,"x",E224/C224*100)</f>
        <v>75.817511521212936</v>
      </c>
      <c r="G224" s="19">
        <f t="shared" ref="G224:G226" si="46">IF(D224=0,"x",E224/D224*100)</f>
        <v>69.724990927805635</v>
      </c>
      <c r="H224" s="20">
        <f t="shared" ref="H224:H226" si="47">+E224-C224</f>
        <v>-23000523.929999992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91407719.959999993</v>
      </c>
      <c r="D225" s="26">
        <v>90481409</v>
      </c>
      <c r="E225" s="26">
        <v>69991283.060000002</v>
      </c>
      <c r="F225" s="27">
        <f t="shared" si="45"/>
        <v>76.570428723775379</v>
      </c>
      <c r="G225" s="27">
        <f t="shared" si="46"/>
        <v>77.354324864680208</v>
      </c>
      <c r="H225" s="28">
        <f t="shared" si="47"/>
        <v>-21416436.899999991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3704592.2</v>
      </c>
      <c r="D226" s="26">
        <v>12941750</v>
      </c>
      <c r="E226" s="26">
        <v>2120505.17</v>
      </c>
      <c r="F226" s="27">
        <f t="shared" si="45"/>
        <v>57.239908079491173</v>
      </c>
      <c r="G226" s="27">
        <f t="shared" si="46"/>
        <v>16.384995614967064</v>
      </c>
      <c r="H226" s="28">
        <f t="shared" si="47"/>
        <v>-1584087.0300000003</v>
      </c>
      <c r="J226" s="39"/>
    </row>
    <row r="227" spans="1:10" ht="12.75" customHeight="1" x14ac:dyDescent="0.25">
      <c r="A227" s="22" t="s">
        <v>250</v>
      </c>
      <c r="B227" s="17" t="s">
        <v>79</v>
      </c>
      <c r="C227" s="18">
        <v>4391719.18</v>
      </c>
      <c r="D227" s="18">
        <v>5646500</v>
      </c>
      <c r="E227" s="18">
        <v>4405611.32</v>
      </c>
      <c r="F227" s="19">
        <f t="shared" si="39"/>
        <v>100.31632578110334</v>
      </c>
      <c r="G227" s="19">
        <f t="shared" si="40"/>
        <v>78.023754892411233</v>
      </c>
      <c r="H227" s="20">
        <f t="shared" si="41"/>
        <v>13892.140000000596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4292151.68</v>
      </c>
      <c r="D228" s="26">
        <v>5453500</v>
      </c>
      <c r="E228" s="26">
        <v>4368109.12</v>
      </c>
      <c r="F228" s="27">
        <f t="shared" si="39"/>
        <v>101.76968210033064</v>
      </c>
      <c r="G228" s="27">
        <f t="shared" si="40"/>
        <v>80.097352525900803</v>
      </c>
      <c r="H228" s="28">
        <f t="shared" si="41"/>
        <v>75957.44000000041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99567.5</v>
      </c>
      <c r="D229" s="26">
        <v>193000</v>
      </c>
      <c r="E229" s="26">
        <v>37502.199999999997</v>
      </c>
      <c r="F229" s="27">
        <f t="shared" si="39"/>
        <v>37.665101564265449</v>
      </c>
      <c r="G229" s="27">
        <f t="shared" si="40"/>
        <v>19.431191709844558</v>
      </c>
      <c r="H229" s="28">
        <f t="shared" si="41"/>
        <v>-62065.3</v>
      </c>
      <c r="J229" s="39"/>
    </row>
    <row r="230" spans="1:10" ht="12.75" customHeight="1" x14ac:dyDescent="0.25">
      <c r="A230" s="22" t="s">
        <v>251</v>
      </c>
      <c r="B230" s="17" t="s">
        <v>402</v>
      </c>
      <c r="C230" s="18">
        <v>2612239.21</v>
      </c>
      <c r="D230" s="18">
        <v>3689000</v>
      </c>
      <c r="E230" s="18">
        <v>2899919.68</v>
      </c>
      <c r="F230" s="19">
        <f t="shared" si="39"/>
        <v>111.01279197168165</v>
      </c>
      <c r="G230" s="19">
        <f t="shared" si="40"/>
        <v>78.609912713472482</v>
      </c>
      <c r="H230" s="20">
        <f t="shared" si="41"/>
        <v>287680.4700000002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2603315.46</v>
      </c>
      <c r="D231" s="26">
        <v>3664000</v>
      </c>
      <c r="E231" s="26">
        <v>2899919.68</v>
      </c>
      <c r="F231" s="27">
        <f t="shared" si="39"/>
        <v>111.39332610885353</v>
      </c>
      <c r="G231" s="27">
        <f t="shared" si="40"/>
        <v>79.146279475982539</v>
      </c>
      <c r="H231" s="28">
        <f t="shared" si="41"/>
        <v>296604.2200000002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8923.75</v>
      </c>
      <c r="D232" s="26">
        <v>25000</v>
      </c>
      <c r="E232" s="26"/>
      <c r="F232" s="27">
        <f t="shared" si="39"/>
        <v>0</v>
      </c>
      <c r="G232" s="27">
        <f t="shared" si="40"/>
        <v>0</v>
      </c>
      <c r="H232" s="28">
        <f t="shared" si="41"/>
        <v>-8923.75</v>
      </c>
      <c r="J232" s="39"/>
    </row>
    <row r="233" spans="1:10" ht="12.75" customHeight="1" x14ac:dyDescent="0.25">
      <c r="A233" s="22" t="s">
        <v>252</v>
      </c>
      <c r="B233" s="17" t="s">
        <v>80</v>
      </c>
      <c r="C233" s="18">
        <v>59432207.57</v>
      </c>
      <c r="D233" s="18">
        <v>70236000</v>
      </c>
      <c r="E233" s="18">
        <v>62842864.469999999</v>
      </c>
      <c r="F233" s="19">
        <f t="shared" si="39"/>
        <v>105.73873500489258</v>
      </c>
      <c r="G233" s="19">
        <f t="shared" si="40"/>
        <v>89.47386592345805</v>
      </c>
      <c r="H233" s="20">
        <f t="shared" si="41"/>
        <v>3410656.8999999985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58878305.539999999</v>
      </c>
      <c r="D234" s="26">
        <v>65545000</v>
      </c>
      <c r="E234" s="26">
        <v>58632525.890000001</v>
      </c>
      <c r="F234" s="27">
        <f t="shared" si="39"/>
        <v>99.582563309616603</v>
      </c>
      <c r="G234" s="27">
        <f t="shared" si="40"/>
        <v>89.453849858875571</v>
      </c>
      <c r="H234" s="28">
        <f t="shared" si="41"/>
        <v>-245779.64999999851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553902.03</v>
      </c>
      <c r="D235" s="26">
        <v>4691000</v>
      </c>
      <c r="E235" s="26">
        <v>4210338.58</v>
      </c>
      <c r="F235" s="27">
        <f t="shared" si="39"/>
        <v>760.12333444598494</v>
      </c>
      <c r="G235" s="27">
        <f t="shared" si="40"/>
        <v>89.753540396503951</v>
      </c>
      <c r="H235" s="28">
        <f t="shared" si="41"/>
        <v>3656436.55</v>
      </c>
      <c r="J235" s="39"/>
    </row>
    <row r="236" spans="1:10" ht="12.75" customHeight="1" x14ac:dyDescent="0.25">
      <c r="A236" s="22" t="s">
        <v>425</v>
      </c>
      <c r="B236" s="17" t="s">
        <v>426</v>
      </c>
      <c r="C236" s="18"/>
      <c r="D236" s="18">
        <v>13065500</v>
      </c>
      <c r="E236" s="18">
        <v>10048902.130000001</v>
      </c>
      <c r="F236" s="19" t="str">
        <f t="shared" ref="F236:F265" si="48">IF(C236=0,"x",E236/C236*100)</f>
        <v>x</v>
      </c>
      <c r="G236" s="19">
        <f t="shared" ref="G236:G265" si="49">IF(D236=0,"x",E236/D236*100)</f>
        <v>76.911730358577941</v>
      </c>
      <c r="H236" s="20">
        <f t="shared" ref="H236:H265" si="50">+E236-C236</f>
        <v>10048902.130000001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/>
      <c r="D237" s="26">
        <v>4409100</v>
      </c>
      <c r="E237" s="26">
        <v>3482995.79</v>
      </c>
      <c r="F237" s="27" t="str">
        <f t="shared" si="48"/>
        <v>x</v>
      </c>
      <c r="G237" s="27">
        <f t="shared" si="49"/>
        <v>78.995617926560982</v>
      </c>
      <c r="H237" s="28">
        <f t="shared" si="50"/>
        <v>3482995.79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/>
      <c r="D238" s="26">
        <v>8656400</v>
      </c>
      <c r="E238" s="26">
        <v>6565906.3399999999</v>
      </c>
      <c r="F238" s="27" t="str">
        <f t="shared" si="48"/>
        <v>x</v>
      </c>
      <c r="G238" s="27">
        <f t="shared" si="49"/>
        <v>75.850311214823719</v>
      </c>
      <c r="H238" s="28">
        <f t="shared" si="50"/>
        <v>6565906.3399999999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66588000</v>
      </c>
      <c r="E239" s="18">
        <v>28408699.129999999</v>
      </c>
      <c r="F239" s="19" t="str">
        <f t="shared" si="48"/>
        <v>x</v>
      </c>
      <c r="G239" s="19">
        <f t="shared" si="49"/>
        <v>42.663391496966419</v>
      </c>
      <c r="H239" s="20">
        <f t="shared" si="50"/>
        <v>28408699.129999999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9688000</v>
      </c>
      <c r="E240" s="26">
        <v>5595240.7000000002</v>
      </c>
      <c r="F240" s="27" t="str">
        <f t="shared" si="48"/>
        <v>x</v>
      </c>
      <c r="G240" s="27">
        <f t="shared" si="49"/>
        <v>57.754342485549138</v>
      </c>
      <c r="H240" s="28">
        <f t="shared" si="50"/>
        <v>5595240.7000000002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56900000</v>
      </c>
      <c r="E241" s="26">
        <v>22813458.43</v>
      </c>
      <c r="F241" s="27" t="str">
        <f t="shared" si="48"/>
        <v>x</v>
      </c>
      <c r="G241" s="27">
        <f t="shared" si="49"/>
        <v>40.093951546572939</v>
      </c>
      <c r="H241" s="28">
        <f t="shared" si="50"/>
        <v>22813458.43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>
        <v>103541116.08</v>
      </c>
      <c r="D242" s="18">
        <v>72706800</v>
      </c>
      <c r="E242" s="18">
        <v>47871166.109999999</v>
      </c>
      <c r="F242" s="19">
        <f t="shared" si="48"/>
        <v>46.233967647222215</v>
      </c>
      <c r="G242" s="19">
        <f t="shared" si="49"/>
        <v>65.841387751902161</v>
      </c>
      <c r="H242" s="20">
        <f t="shared" si="50"/>
        <v>-55669949.969999999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>
        <v>103541116.08</v>
      </c>
      <c r="D243" s="26">
        <v>27171300</v>
      </c>
      <c r="E243" s="26">
        <v>23314754.66</v>
      </c>
      <c r="F243" s="27">
        <f t="shared" si="48"/>
        <v>22.517387819140456</v>
      </c>
      <c r="G243" s="27">
        <f t="shared" si="49"/>
        <v>85.806548306485155</v>
      </c>
      <c r="H243" s="28">
        <f t="shared" si="50"/>
        <v>-80226361.420000002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45535500</v>
      </c>
      <c r="E244" s="26">
        <v>24556411.449999999</v>
      </c>
      <c r="F244" s="27" t="str">
        <f t="shared" si="48"/>
        <v>x</v>
      </c>
      <c r="G244" s="27">
        <f t="shared" si="49"/>
        <v>53.928059316357569</v>
      </c>
      <c r="H244" s="28">
        <f t="shared" si="50"/>
        <v>24556411.449999999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/>
      <c r="D245" s="18">
        <v>8030884</v>
      </c>
      <c r="E245" s="18">
        <v>4240522.63</v>
      </c>
      <c r="F245" s="19" t="str">
        <f t="shared" si="48"/>
        <v>x</v>
      </c>
      <c r="G245" s="19">
        <f t="shared" si="49"/>
        <v>52.802688097599216</v>
      </c>
      <c r="H245" s="20">
        <f t="shared" si="50"/>
        <v>4240522.63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/>
      <c r="D246" s="26">
        <v>6413884</v>
      </c>
      <c r="E246" s="26">
        <v>3861689.93</v>
      </c>
      <c r="F246" s="27" t="str">
        <f t="shared" si="48"/>
        <v>x</v>
      </c>
      <c r="G246" s="27">
        <f t="shared" si="49"/>
        <v>60.208290795405716</v>
      </c>
      <c r="H246" s="28">
        <f t="shared" si="50"/>
        <v>3861689.93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1617000</v>
      </c>
      <c r="E247" s="26">
        <v>378832.7</v>
      </c>
      <c r="F247" s="27" t="str">
        <f t="shared" si="48"/>
        <v>x</v>
      </c>
      <c r="G247" s="27">
        <f t="shared" si="49"/>
        <v>23.428119975262835</v>
      </c>
      <c r="H247" s="28">
        <f t="shared" si="50"/>
        <v>378832.7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>
        <v>41000000</v>
      </c>
      <c r="D248" s="18">
        <v>33883641</v>
      </c>
      <c r="E248" s="18">
        <v>23595155.93</v>
      </c>
      <c r="F248" s="19">
        <f t="shared" si="48"/>
        <v>57.549160804878049</v>
      </c>
      <c r="G248" s="19">
        <f t="shared" si="49"/>
        <v>69.635833793658719</v>
      </c>
      <c r="H248" s="20">
        <f t="shared" si="50"/>
        <v>-17404844.07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>
        <v>41000000</v>
      </c>
      <c r="D249" s="26">
        <v>21851727</v>
      </c>
      <c r="E249" s="26">
        <v>15434808.300000001</v>
      </c>
      <c r="F249" s="27">
        <f t="shared" si="48"/>
        <v>37.645873902439028</v>
      </c>
      <c r="G249" s="27">
        <f t="shared" si="49"/>
        <v>70.63427206462903</v>
      </c>
      <c r="H249" s="28">
        <f t="shared" si="50"/>
        <v>-25565191.699999999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12031914</v>
      </c>
      <c r="E250" s="26">
        <v>8160347.6299999999</v>
      </c>
      <c r="F250" s="27" t="str">
        <f t="shared" si="48"/>
        <v>x</v>
      </c>
      <c r="G250" s="27">
        <f t="shared" si="49"/>
        <v>67.822522916968992</v>
      </c>
      <c r="H250" s="28">
        <f t="shared" si="50"/>
        <v>8160347.6299999999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34612158.57</v>
      </c>
      <c r="D251" s="18">
        <v>302961399</v>
      </c>
      <c r="E251" s="18">
        <v>214898100.99000001</v>
      </c>
      <c r="F251" s="19">
        <f t="shared" si="48"/>
        <v>620.87459976062394</v>
      </c>
      <c r="G251" s="19">
        <f t="shared" si="49"/>
        <v>70.932502193125941</v>
      </c>
      <c r="H251" s="20">
        <f t="shared" si="50"/>
        <v>180285942.42000002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34612158.57</v>
      </c>
      <c r="D252" s="26">
        <v>115319850</v>
      </c>
      <c r="E252" s="26">
        <v>84142136.340000004</v>
      </c>
      <c r="F252" s="27">
        <f t="shared" si="48"/>
        <v>243.09993891259353</v>
      </c>
      <c r="G252" s="27">
        <f t="shared" si="49"/>
        <v>72.964139599557228</v>
      </c>
      <c r="H252" s="28">
        <f t="shared" si="50"/>
        <v>49529977.770000003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187641549</v>
      </c>
      <c r="E253" s="26">
        <v>130755964.65000001</v>
      </c>
      <c r="F253" s="27" t="str">
        <f t="shared" si="48"/>
        <v>x</v>
      </c>
      <c r="G253" s="27">
        <f t="shared" si="49"/>
        <v>69.68390814659071</v>
      </c>
      <c r="H253" s="28">
        <f t="shared" si="50"/>
        <v>130755964.65000001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/>
      <c r="D254" s="18">
        <v>18654700</v>
      </c>
      <c r="E254" s="18">
        <v>4949124.62</v>
      </c>
      <c r="F254" s="19" t="str">
        <f t="shared" si="48"/>
        <v>x</v>
      </c>
      <c r="G254" s="19">
        <f t="shared" si="49"/>
        <v>26.530175344551239</v>
      </c>
      <c r="H254" s="20">
        <f t="shared" si="50"/>
        <v>4949124.62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/>
      <c r="D255" s="26">
        <v>7474700</v>
      </c>
      <c r="E255" s="26">
        <v>3314950.41</v>
      </c>
      <c r="F255" s="27" t="str">
        <f t="shared" si="48"/>
        <v>x</v>
      </c>
      <c r="G255" s="27">
        <f t="shared" si="49"/>
        <v>44.348942566256845</v>
      </c>
      <c r="H255" s="28">
        <f t="shared" si="50"/>
        <v>3314950.41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11180000</v>
      </c>
      <c r="E256" s="26">
        <v>1634174.21</v>
      </c>
      <c r="F256" s="27" t="str">
        <f t="shared" si="48"/>
        <v>x</v>
      </c>
      <c r="G256" s="27">
        <f t="shared" si="49"/>
        <v>14.616942844364935</v>
      </c>
      <c r="H256" s="28">
        <f t="shared" si="50"/>
        <v>1634174.21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>
        <v>10500000</v>
      </c>
      <c r="D257" s="18">
        <v>71798896</v>
      </c>
      <c r="E257" s="18">
        <v>44003751.880000003</v>
      </c>
      <c r="F257" s="19">
        <f t="shared" si="48"/>
        <v>419.08335123809525</v>
      </c>
      <c r="G257" s="19">
        <f t="shared" si="49"/>
        <v>61.287504866370092</v>
      </c>
      <c r="H257" s="20">
        <f t="shared" si="50"/>
        <v>33503751.880000003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>
        <v>10500000</v>
      </c>
      <c r="D258" s="26">
        <v>33169100</v>
      </c>
      <c r="E258" s="26">
        <v>23515026.620000001</v>
      </c>
      <c r="F258" s="27">
        <f t="shared" si="48"/>
        <v>223.9526344761905</v>
      </c>
      <c r="G258" s="27">
        <f t="shared" si="49"/>
        <v>70.894376452782865</v>
      </c>
      <c r="H258" s="28">
        <f t="shared" si="50"/>
        <v>13015026.620000001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38629796</v>
      </c>
      <c r="E259" s="26">
        <v>20488725.260000002</v>
      </c>
      <c r="F259" s="27" t="str">
        <f t="shared" si="48"/>
        <v>x</v>
      </c>
      <c r="G259" s="27">
        <f t="shared" si="49"/>
        <v>53.038657672435029</v>
      </c>
      <c r="H259" s="28">
        <f t="shared" si="50"/>
        <v>20488725.260000002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6571592.0999999996</v>
      </c>
      <c r="D260" s="18">
        <v>15237000</v>
      </c>
      <c r="E260" s="18">
        <v>8740527.4000000004</v>
      </c>
      <c r="F260" s="19">
        <f t="shared" si="48"/>
        <v>133.00471585873385</v>
      </c>
      <c r="G260" s="19">
        <f t="shared" si="49"/>
        <v>57.36383408807508</v>
      </c>
      <c r="H260" s="20">
        <f t="shared" si="50"/>
        <v>2168935.3000000007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6571592.0999999996</v>
      </c>
      <c r="D261" s="26">
        <v>10318000</v>
      </c>
      <c r="E261" s="26">
        <v>6433433.6500000004</v>
      </c>
      <c r="F261" s="27">
        <f t="shared" si="48"/>
        <v>97.89764112109151</v>
      </c>
      <c r="G261" s="27">
        <f t="shared" si="49"/>
        <v>62.351556987788335</v>
      </c>
      <c r="H261" s="28">
        <f t="shared" si="50"/>
        <v>-138158.44999999925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4919000</v>
      </c>
      <c r="E262" s="26">
        <v>2307093.75</v>
      </c>
      <c r="F262" s="27" t="str">
        <f t="shared" si="48"/>
        <v>x</v>
      </c>
      <c r="G262" s="27">
        <f t="shared" si="49"/>
        <v>46.901682252490346</v>
      </c>
      <c r="H262" s="28">
        <f t="shared" si="50"/>
        <v>2307093.75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/>
      <c r="D263" s="18">
        <v>25017000</v>
      </c>
      <c r="E263" s="18">
        <v>12305154.84</v>
      </c>
      <c r="F263" s="19" t="str">
        <f t="shared" si="48"/>
        <v>x</v>
      </c>
      <c r="G263" s="19">
        <f t="shared" si="49"/>
        <v>49.187172082983572</v>
      </c>
      <c r="H263" s="20">
        <f t="shared" si="50"/>
        <v>12305154.84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/>
      <c r="D264" s="26">
        <v>18773000</v>
      </c>
      <c r="E264" s="26">
        <v>11618930.140000001</v>
      </c>
      <c r="F264" s="27" t="str">
        <f t="shared" si="48"/>
        <v>x</v>
      </c>
      <c r="G264" s="27">
        <f t="shared" si="49"/>
        <v>61.891706919512067</v>
      </c>
      <c r="H264" s="28">
        <f t="shared" si="50"/>
        <v>11618930.140000001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6244000</v>
      </c>
      <c r="E265" s="26">
        <v>686224.7</v>
      </c>
      <c r="F265" s="27" t="str">
        <f t="shared" si="48"/>
        <v>x</v>
      </c>
      <c r="G265" s="27">
        <f t="shared" si="49"/>
        <v>10.990145739910313</v>
      </c>
      <c r="H265" s="28">
        <f t="shared" si="50"/>
        <v>686224.7</v>
      </c>
      <c r="J265" s="39"/>
    </row>
    <row r="266" spans="1:10" ht="12.75" customHeight="1" x14ac:dyDescent="0.25">
      <c r="A266" s="16" t="s">
        <v>253</v>
      </c>
      <c r="B266" s="17" t="s">
        <v>403</v>
      </c>
      <c r="C266" s="18">
        <v>984370626.38</v>
      </c>
      <c r="D266" s="18">
        <v>1351394186</v>
      </c>
      <c r="E266" s="18">
        <v>994091835.5</v>
      </c>
      <c r="F266" s="19">
        <f t="shared" si="39"/>
        <v>100.98755579041905</v>
      </c>
      <c r="G266" s="19">
        <f t="shared" si="40"/>
        <v>73.560464133889653</v>
      </c>
      <c r="H266" s="20">
        <f t="shared" si="41"/>
        <v>9721209.1200000048</v>
      </c>
      <c r="J266" s="39"/>
    </row>
    <row r="267" spans="1:10" ht="12.75" customHeight="1" x14ac:dyDescent="0.25">
      <c r="A267" s="22" t="s">
        <v>254</v>
      </c>
      <c r="B267" s="17" t="s">
        <v>404</v>
      </c>
      <c r="C267" s="18">
        <v>546324108.21000004</v>
      </c>
      <c r="D267" s="18">
        <v>599313221</v>
      </c>
      <c r="E267" s="18">
        <v>428415891.94</v>
      </c>
      <c r="F267" s="19">
        <f t="shared" si="39"/>
        <v>78.417899833064368</v>
      </c>
      <c r="G267" s="19">
        <f t="shared" si="40"/>
        <v>71.484472047046665</v>
      </c>
      <c r="H267" s="20">
        <f t="shared" si="41"/>
        <v>-117908216.27000004</v>
      </c>
      <c r="J267" s="39"/>
    </row>
    <row r="268" spans="1:10" ht="12.75" customHeight="1" x14ac:dyDescent="0.25">
      <c r="A268" s="24" t="s">
        <v>169</v>
      </c>
      <c r="B268" s="25" t="s">
        <v>4</v>
      </c>
      <c r="C268" s="26">
        <v>544076197.38999999</v>
      </c>
      <c r="D268" s="26">
        <v>561529992</v>
      </c>
      <c r="E268" s="26">
        <v>419307032</v>
      </c>
      <c r="F268" s="27">
        <f t="shared" si="39"/>
        <v>77.067703753898272</v>
      </c>
      <c r="G268" s="27">
        <f t="shared" si="40"/>
        <v>74.672241549655283</v>
      </c>
      <c r="H268" s="28">
        <f t="shared" si="41"/>
        <v>-124769165.38999999</v>
      </c>
      <c r="J268" s="39"/>
    </row>
    <row r="269" spans="1:10" ht="12.75" customHeight="1" x14ac:dyDescent="0.25">
      <c r="A269" s="24" t="s">
        <v>170</v>
      </c>
      <c r="B269" s="25" t="s">
        <v>332</v>
      </c>
      <c r="C269" s="26">
        <v>2247910.8199999998</v>
      </c>
      <c r="D269" s="26">
        <v>37783229</v>
      </c>
      <c r="E269" s="26">
        <v>9108859.9399999995</v>
      </c>
      <c r="F269" s="27">
        <f t="shared" si="39"/>
        <v>405.21447109721197</v>
      </c>
      <c r="G269" s="27">
        <f t="shared" si="40"/>
        <v>24.108209332770368</v>
      </c>
      <c r="H269" s="28">
        <f t="shared" si="41"/>
        <v>6860949.1199999992</v>
      </c>
      <c r="J269" s="39"/>
    </row>
    <row r="270" spans="1:10" ht="12.75" customHeight="1" x14ac:dyDescent="0.25">
      <c r="A270" s="22" t="s">
        <v>255</v>
      </c>
      <c r="B270" s="17" t="s">
        <v>81</v>
      </c>
      <c r="C270" s="18">
        <v>165604354.37</v>
      </c>
      <c r="D270" s="18">
        <v>293979000</v>
      </c>
      <c r="E270" s="18">
        <v>260668144.81</v>
      </c>
      <c r="F270" s="19">
        <f t="shared" si="39"/>
        <v>157.40416114156309</v>
      </c>
      <c r="G270" s="19">
        <f t="shared" si="40"/>
        <v>88.668967786814704</v>
      </c>
      <c r="H270" s="20">
        <f t="shared" si="41"/>
        <v>95063790.439999998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149419209.83000001</v>
      </c>
      <c r="D271" s="26">
        <v>261129000</v>
      </c>
      <c r="E271" s="26">
        <v>243086268.99000001</v>
      </c>
      <c r="F271" s="27">
        <f t="shared" si="39"/>
        <v>162.68742771867727</v>
      </c>
      <c r="G271" s="27">
        <f t="shared" si="40"/>
        <v>93.090491285916158</v>
      </c>
      <c r="H271" s="28">
        <f t="shared" si="41"/>
        <v>93667059.159999996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16185144.539999999</v>
      </c>
      <c r="D272" s="26">
        <v>32850000</v>
      </c>
      <c r="E272" s="26">
        <v>17581875.82</v>
      </c>
      <c r="F272" s="27">
        <f t="shared" ref="F272" si="51">IF(C272=0,"x",E272/C272*100)</f>
        <v>108.62971150210068</v>
      </c>
      <c r="G272" s="27">
        <f t="shared" ref="G272" si="52">IF(D272=0,"x",E272/D272*100)</f>
        <v>53.521691993911723</v>
      </c>
      <c r="H272" s="28">
        <f t="shared" ref="H272" si="53">+E272-C272</f>
        <v>1396731.2800000012</v>
      </c>
      <c r="J272" s="39"/>
    </row>
    <row r="273" spans="1:10" ht="12.75" customHeight="1" x14ac:dyDescent="0.25">
      <c r="A273" s="22" t="s">
        <v>256</v>
      </c>
      <c r="B273" s="17" t="s">
        <v>82</v>
      </c>
      <c r="C273" s="18">
        <v>257257260.25999999</v>
      </c>
      <c r="D273" s="18">
        <v>361437634</v>
      </c>
      <c r="E273" s="18">
        <v>249179619.91</v>
      </c>
      <c r="F273" s="19">
        <f t="shared" si="39"/>
        <v>96.860092367524928</v>
      </c>
      <c r="G273" s="19">
        <f t="shared" si="40"/>
        <v>68.941249186574737</v>
      </c>
      <c r="H273" s="20">
        <f t="shared" si="41"/>
        <v>-8077640.349999994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242423613.63999999</v>
      </c>
      <c r="D274" s="26">
        <v>339107634</v>
      </c>
      <c r="E274" s="26">
        <v>238450658.47</v>
      </c>
      <c r="F274" s="27">
        <f t="shared" si="39"/>
        <v>98.361151741636917</v>
      </c>
      <c r="G274" s="27">
        <f t="shared" si="40"/>
        <v>70.317101286490058</v>
      </c>
      <c r="H274" s="28">
        <f t="shared" si="41"/>
        <v>-3972955.1699999869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14833646.619999999</v>
      </c>
      <c r="D275" s="26">
        <v>22330000</v>
      </c>
      <c r="E275" s="26">
        <v>10728961.439999999</v>
      </c>
      <c r="F275" s="27">
        <f t="shared" si="39"/>
        <v>72.328549512122592</v>
      </c>
      <c r="G275" s="27">
        <f t="shared" si="40"/>
        <v>48.047297089117777</v>
      </c>
      <c r="H275" s="28">
        <f t="shared" si="41"/>
        <v>-4104685.1799999997</v>
      </c>
      <c r="J275" s="39"/>
    </row>
    <row r="276" spans="1:10" ht="12.75" customHeight="1" x14ac:dyDescent="0.25">
      <c r="A276" s="22" t="s">
        <v>257</v>
      </c>
      <c r="B276" s="17" t="s">
        <v>83</v>
      </c>
      <c r="C276" s="18">
        <v>15184903.539999999</v>
      </c>
      <c r="D276" s="18">
        <v>96664331</v>
      </c>
      <c r="E276" s="18">
        <v>55828178.840000004</v>
      </c>
      <c r="F276" s="19">
        <f t="shared" si="39"/>
        <v>367.65580165153955</v>
      </c>
      <c r="G276" s="19">
        <f t="shared" si="40"/>
        <v>57.754683927828566</v>
      </c>
      <c r="H276" s="20">
        <f t="shared" si="41"/>
        <v>40643275.300000004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15072416.039999999</v>
      </c>
      <c r="D277" s="26">
        <v>95449331</v>
      </c>
      <c r="E277" s="26">
        <v>55370245.170000002</v>
      </c>
      <c r="F277" s="27">
        <f t="shared" si="39"/>
        <v>367.36144373307786</v>
      </c>
      <c r="G277" s="27">
        <f t="shared" si="40"/>
        <v>58.010092464660644</v>
      </c>
      <c r="H277" s="28">
        <f t="shared" si="41"/>
        <v>40297829.130000003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112487.5</v>
      </c>
      <c r="D278" s="26">
        <v>1215000</v>
      </c>
      <c r="E278" s="26">
        <v>457933.67</v>
      </c>
      <c r="F278" s="27">
        <f t="shared" si="39"/>
        <v>407.09738415379479</v>
      </c>
      <c r="G278" s="27">
        <f t="shared" si="40"/>
        <v>37.690013991769547</v>
      </c>
      <c r="H278" s="28">
        <f t="shared" si="41"/>
        <v>345446.17</v>
      </c>
      <c r="J278" s="39"/>
    </row>
    <row r="279" spans="1:10" ht="12.75" customHeight="1" x14ac:dyDescent="0.25">
      <c r="A279" s="16" t="s">
        <v>258</v>
      </c>
      <c r="B279" s="17" t="s">
        <v>405</v>
      </c>
      <c r="C279" s="18">
        <v>5062451819.1999998</v>
      </c>
      <c r="D279" s="18">
        <v>7972034814</v>
      </c>
      <c r="E279" s="18">
        <v>6028766822.3999996</v>
      </c>
      <c r="F279" s="19">
        <f t="shared" si="39"/>
        <v>119.08788543004253</v>
      </c>
      <c r="G279" s="19">
        <f t="shared" si="40"/>
        <v>75.623939973426218</v>
      </c>
      <c r="H279" s="20">
        <f t="shared" si="41"/>
        <v>966315003.19999981</v>
      </c>
      <c r="J279" s="39"/>
    </row>
    <row r="280" spans="1:10" ht="12.75" customHeight="1" x14ac:dyDescent="0.25">
      <c r="A280" s="22" t="s">
        <v>259</v>
      </c>
      <c r="B280" s="17" t="s">
        <v>406</v>
      </c>
      <c r="C280" s="18">
        <v>3331834488.27</v>
      </c>
      <c r="D280" s="18">
        <v>5836813501</v>
      </c>
      <c r="E280" s="18">
        <v>4635175435.3000002</v>
      </c>
      <c r="F280" s="19">
        <f t="shared" si="39"/>
        <v>139.11781787536327</v>
      </c>
      <c r="G280" s="19">
        <f t="shared" si="40"/>
        <v>79.412772645654556</v>
      </c>
      <c r="H280" s="20">
        <f t="shared" si="41"/>
        <v>1303340947.0300002</v>
      </c>
      <c r="J280" s="39"/>
    </row>
    <row r="281" spans="1:10" ht="12.75" customHeight="1" x14ac:dyDescent="0.25">
      <c r="A281" s="24" t="s">
        <v>169</v>
      </c>
      <c r="B281" s="25" t="s">
        <v>4</v>
      </c>
      <c r="C281" s="26">
        <v>3232282602.6399999</v>
      </c>
      <c r="D281" s="26">
        <v>5687411386</v>
      </c>
      <c r="E281" s="26">
        <v>4508471640.1999998</v>
      </c>
      <c r="F281" s="27">
        <f t="shared" si="39"/>
        <v>139.48259463815631</v>
      </c>
      <c r="G281" s="27">
        <f t="shared" si="40"/>
        <v>79.271066118022503</v>
      </c>
      <c r="H281" s="28">
        <f t="shared" si="41"/>
        <v>1276189037.5599999</v>
      </c>
      <c r="J281" s="39"/>
    </row>
    <row r="282" spans="1:10" ht="12.75" customHeight="1" x14ac:dyDescent="0.25">
      <c r="A282" s="24" t="s">
        <v>170</v>
      </c>
      <c r="B282" s="25" t="s">
        <v>332</v>
      </c>
      <c r="C282" s="26">
        <v>99551885.629999995</v>
      </c>
      <c r="D282" s="26">
        <v>149402115</v>
      </c>
      <c r="E282" s="26">
        <v>126703795.09999999</v>
      </c>
      <c r="F282" s="27">
        <f t="shared" si="39"/>
        <v>127.27412876026708</v>
      </c>
      <c r="G282" s="27">
        <f t="shared" si="40"/>
        <v>84.807229870875659</v>
      </c>
      <c r="H282" s="28">
        <f t="shared" si="41"/>
        <v>27151909.469999999</v>
      </c>
      <c r="J282" s="39"/>
    </row>
    <row r="283" spans="1:10" ht="12.75" customHeight="1" x14ac:dyDescent="0.25">
      <c r="A283" s="22" t="s">
        <v>260</v>
      </c>
      <c r="B283" s="17" t="s">
        <v>84</v>
      </c>
      <c r="C283" s="18">
        <v>480645495.89999998</v>
      </c>
      <c r="D283" s="18">
        <v>702739471</v>
      </c>
      <c r="E283" s="18">
        <v>481104585.61000001</v>
      </c>
      <c r="F283" s="19">
        <f t="shared" ref="F283:F346" si="54">IF(C283=0,"x",E283/C283*100)</f>
        <v>100.09551524229732</v>
      </c>
      <c r="G283" s="19">
        <f t="shared" ref="G283:G346" si="55">IF(D283=0,"x",E283/D283*100)</f>
        <v>68.46130115978643</v>
      </c>
      <c r="H283" s="20">
        <f t="shared" ref="H283:H346" si="56">+E283-C283</f>
        <v>459089.71000003815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345410821.66000003</v>
      </c>
      <c r="D284" s="26">
        <v>440784608</v>
      </c>
      <c r="E284" s="26">
        <v>343532343.30000001</v>
      </c>
      <c r="F284" s="27">
        <f t="shared" si="54"/>
        <v>99.456161115343093</v>
      </c>
      <c r="G284" s="27">
        <f t="shared" si="55"/>
        <v>77.936556101341907</v>
      </c>
      <c r="H284" s="28">
        <f t="shared" si="56"/>
        <v>-1878478.3600000143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135234674.24000001</v>
      </c>
      <c r="D285" s="26">
        <v>261954863</v>
      </c>
      <c r="E285" s="26">
        <v>137572242.31</v>
      </c>
      <c r="F285" s="27">
        <f t="shared" si="54"/>
        <v>101.72852715705997</v>
      </c>
      <c r="G285" s="27">
        <f t="shared" si="55"/>
        <v>52.517537080424425</v>
      </c>
      <c r="H285" s="28">
        <f t="shared" si="56"/>
        <v>2337568.0699999928</v>
      </c>
      <c r="J285" s="39"/>
    </row>
    <row r="286" spans="1:10" ht="12.75" customHeight="1" x14ac:dyDescent="0.25">
      <c r="A286" s="22" t="s">
        <v>261</v>
      </c>
      <c r="B286" s="17" t="s">
        <v>85</v>
      </c>
      <c r="C286" s="18">
        <v>123579971.65000001</v>
      </c>
      <c r="D286" s="18">
        <v>253312344</v>
      </c>
      <c r="E286" s="18">
        <v>175978058.11000001</v>
      </c>
      <c r="F286" s="19">
        <f t="shared" si="54"/>
        <v>142.40014442502101</v>
      </c>
      <c r="G286" s="19">
        <f t="shared" si="55"/>
        <v>69.470778774997243</v>
      </c>
      <c r="H286" s="20">
        <f t="shared" si="56"/>
        <v>52398086.460000008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96322143.650000006</v>
      </c>
      <c r="D287" s="26">
        <v>125107693</v>
      </c>
      <c r="E287" s="26">
        <v>100231434.86</v>
      </c>
      <c r="F287" s="27">
        <f t="shared" si="54"/>
        <v>104.05855918676909</v>
      </c>
      <c r="G287" s="27">
        <f t="shared" si="55"/>
        <v>80.116124321787311</v>
      </c>
      <c r="H287" s="28">
        <f t="shared" si="56"/>
        <v>3909291.2099999934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27257828</v>
      </c>
      <c r="D288" s="26">
        <v>128204651</v>
      </c>
      <c r="E288" s="26">
        <v>75746623.25</v>
      </c>
      <c r="F288" s="27">
        <f t="shared" si="54"/>
        <v>277.88943143232103</v>
      </c>
      <c r="G288" s="27">
        <f t="shared" si="55"/>
        <v>59.082586052201805</v>
      </c>
      <c r="H288" s="28">
        <f t="shared" si="56"/>
        <v>48488795.25</v>
      </c>
      <c r="J288" s="39"/>
    </row>
    <row r="289" spans="1:10" ht="12.75" customHeight="1" x14ac:dyDescent="0.25">
      <c r="A289" s="22" t="s">
        <v>262</v>
      </c>
      <c r="B289" s="17" t="s">
        <v>86</v>
      </c>
      <c r="C289" s="18">
        <v>402442158.93000001</v>
      </c>
      <c r="D289" s="18">
        <v>568100000</v>
      </c>
      <c r="E289" s="18">
        <v>341479268.42000002</v>
      </c>
      <c r="F289" s="19">
        <f t="shared" si="54"/>
        <v>84.85176337586347</v>
      </c>
      <c r="G289" s="19">
        <f t="shared" si="55"/>
        <v>60.109006938919208</v>
      </c>
      <c r="H289" s="20">
        <f t="shared" si="56"/>
        <v>-60962890.50999999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260303189.71000001</v>
      </c>
      <c r="D290" s="26">
        <v>299049579</v>
      </c>
      <c r="E290" s="26">
        <v>253840908.06999999</v>
      </c>
      <c r="F290" s="27">
        <f t="shared" si="54"/>
        <v>97.517402054427549</v>
      </c>
      <c r="G290" s="27">
        <f t="shared" si="55"/>
        <v>84.882549883141607</v>
      </c>
      <c r="H290" s="28">
        <f t="shared" si="56"/>
        <v>-6462281.6400000155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142138969.22</v>
      </c>
      <c r="D291" s="26">
        <v>269050421</v>
      </c>
      <c r="E291" s="26">
        <v>87638360.349999994</v>
      </c>
      <c r="F291" s="27">
        <f t="shared" si="54"/>
        <v>61.656814335240462</v>
      </c>
      <c r="G291" s="27">
        <f t="shared" si="55"/>
        <v>32.573210636232382</v>
      </c>
      <c r="H291" s="28">
        <f t="shared" si="56"/>
        <v>-54500608.870000005</v>
      </c>
      <c r="J291" s="39"/>
    </row>
    <row r="292" spans="1:10" ht="12.75" customHeight="1" x14ac:dyDescent="0.25">
      <c r="A292" s="22" t="s">
        <v>263</v>
      </c>
      <c r="B292" s="17" t="s">
        <v>87</v>
      </c>
      <c r="C292" s="18">
        <v>22878088.149999999</v>
      </c>
      <c r="D292" s="18">
        <v>33468000</v>
      </c>
      <c r="E292" s="18">
        <v>25821180.670000002</v>
      </c>
      <c r="F292" s="19">
        <f t="shared" si="54"/>
        <v>112.86424154284065</v>
      </c>
      <c r="G292" s="19">
        <f t="shared" si="55"/>
        <v>77.151848541890772</v>
      </c>
      <c r="H292" s="20">
        <f t="shared" si="56"/>
        <v>2943092.5200000033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22778966.199999999</v>
      </c>
      <c r="D293" s="26">
        <v>32334000</v>
      </c>
      <c r="E293" s="26">
        <v>25254593.34</v>
      </c>
      <c r="F293" s="27">
        <f t="shared" si="54"/>
        <v>110.86803992009084</v>
      </c>
      <c r="G293" s="27">
        <f t="shared" si="55"/>
        <v>78.105379291148637</v>
      </c>
      <c r="H293" s="28">
        <f t="shared" si="56"/>
        <v>2475627.1400000006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99121.95</v>
      </c>
      <c r="D294" s="26">
        <v>1134000</v>
      </c>
      <c r="E294" s="26">
        <v>566587.32999999996</v>
      </c>
      <c r="F294" s="27">
        <f t="shared" si="54"/>
        <v>571.60631928649514</v>
      </c>
      <c r="G294" s="27">
        <f t="shared" si="55"/>
        <v>49.963609347442677</v>
      </c>
      <c r="H294" s="28">
        <f t="shared" si="56"/>
        <v>467465.37999999995</v>
      </c>
      <c r="J294" s="39"/>
    </row>
    <row r="295" spans="1:10" ht="12.75" customHeight="1" x14ac:dyDescent="0.25">
      <c r="A295" s="22" t="s">
        <v>361</v>
      </c>
      <c r="B295" s="17" t="s">
        <v>53</v>
      </c>
      <c r="C295" s="18">
        <v>574723378.51999998</v>
      </c>
      <c r="D295" s="18">
        <v>347139578</v>
      </c>
      <c r="E295" s="18">
        <v>225095776.19</v>
      </c>
      <c r="F295" s="27">
        <f t="shared" ref="F295:F309" si="57">IF(C295=0,"x",E295/C295*100)</f>
        <v>39.165933491283376</v>
      </c>
      <c r="G295" s="27">
        <f t="shared" ref="G295:G309" si="58">IF(D295=0,"x",E295/D295*100)</f>
        <v>64.84301717679682</v>
      </c>
      <c r="H295" s="28">
        <f t="shared" ref="H295:H309" si="59">+E295-C295</f>
        <v>-349627602.32999998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103586354.37</v>
      </c>
      <c r="D296" s="26">
        <v>50341000</v>
      </c>
      <c r="E296" s="26">
        <v>38092059.090000004</v>
      </c>
      <c r="F296" s="27">
        <f t="shared" si="57"/>
        <v>36.773240376757556</v>
      </c>
      <c r="G296" s="27">
        <f t="shared" si="58"/>
        <v>75.668061997179251</v>
      </c>
      <c r="H296" s="28">
        <f t="shared" si="59"/>
        <v>-65494295.280000001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471137024.14999998</v>
      </c>
      <c r="D297" s="26">
        <v>296798578</v>
      </c>
      <c r="E297" s="26">
        <v>187003717.09999999</v>
      </c>
      <c r="F297" s="27">
        <f t="shared" si="57"/>
        <v>39.692002010961041</v>
      </c>
      <c r="G297" s="27">
        <f t="shared" si="58"/>
        <v>63.006945100660147</v>
      </c>
      <c r="H297" s="28">
        <f t="shared" si="59"/>
        <v>-284133307.04999995</v>
      </c>
      <c r="J297" s="39"/>
    </row>
    <row r="298" spans="1:10" ht="12.75" customHeight="1" x14ac:dyDescent="0.25">
      <c r="A298" s="22" t="s">
        <v>362</v>
      </c>
      <c r="B298" s="17" t="s">
        <v>54</v>
      </c>
      <c r="C298" s="18">
        <v>12796733.43</v>
      </c>
      <c r="D298" s="18">
        <v>17087218</v>
      </c>
      <c r="E298" s="18">
        <v>13783900.68</v>
      </c>
      <c r="F298" s="27">
        <f t="shared" si="57"/>
        <v>107.7142128137618</v>
      </c>
      <c r="G298" s="27">
        <f t="shared" si="58"/>
        <v>80.667904394969383</v>
      </c>
      <c r="H298" s="28">
        <f t="shared" si="59"/>
        <v>987167.25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12689662.699999999</v>
      </c>
      <c r="D299" s="26">
        <v>16290258</v>
      </c>
      <c r="E299" s="26">
        <v>13426807.890000001</v>
      </c>
      <c r="F299" s="27">
        <f t="shared" si="57"/>
        <v>105.80902114915946</v>
      </c>
      <c r="G299" s="27">
        <f t="shared" si="58"/>
        <v>82.422315779160769</v>
      </c>
      <c r="H299" s="28">
        <f t="shared" si="59"/>
        <v>737145.19000000134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107070.73</v>
      </c>
      <c r="D300" s="26">
        <v>796960</v>
      </c>
      <c r="E300" s="26">
        <v>357092.79</v>
      </c>
      <c r="F300" s="27">
        <f t="shared" si="57"/>
        <v>333.51111923865653</v>
      </c>
      <c r="G300" s="27">
        <f t="shared" si="58"/>
        <v>44.806864836378239</v>
      </c>
      <c r="H300" s="28">
        <f t="shared" si="59"/>
        <v>250022.06</v>
      </c>
      <c r="J300" s="39"/>
    </row>
    <row r="301" spans="1:10" ht="12.75" customHeight="1" x14ac:dyDescent="0.25">
      <c r="A301" s="22" t="s">
        <v>363</v>
      </c>
      <c r="B301" s="17" t="s">
        <v>55</v>
      </c>
      <c r="C301" s="18">
        <v>7627512.4000000004</v>
      </c>
      <c r="D301" s="18">
        <v>10624339</v>
      </c>
      <c r="E301" s="18">
        <v>8426758.3800000008</v>
      </c>
      <c r="F301" s="27">
        <f t="shared" si="57"/>
        <v>110.4784618901439</v>
      </c>
      <c r="G301" s="27">
        <f t="shared" si="58"/>
        <v>79.315601469418482</v>
      </c>
      <c r="H301" s="28">
        <f t="shared" si="59"/>
        <v>799245.98000000045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7625399.9000000004</v>
      </c>
      <c r="D302" s="26">
        <v>10179339</v>
      </c>
      <c r="E302" s="26">
        <v>8188899.2699999996</v>
      </c>
      <c r="F302" s="27">
        <f t="shared" si="57"/>
        <v>107.38976810907974</v>
      </c>
      <c r="G302" s="27">
        <f t="shared" si="58"/>
        <v>80.446277209158666</v>
      </c>
      <c r="H302" s="28">
        <f t="shared" si="59"/>
        <v>563499.36999999918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2112.5</v>
      </c>
      <c r="D303" s="26">
        <v>445000</v>
      </c>
      <c r="E303" s="26">
        <v>237859.11</v>
      </c>
      <c r="F303" s="27">
        <f t="shared" si="57"/>
        <v>11259.602840236685</v>
      </c>
      <c r="G303" s="27">
        <f t="shared" si="58"/>
        <v>53.451485393258423</v>
      </c>
      <c r="H303" s="28">
        <f t="shared" si="59"/>
        <v>235746.61</v>
      </c>
      <c r="J303" s="39"/>
    </row>
    <row r="304" spans="1:10" ht="12.75" customHeight="1" x14ac:dyDescent="0.25">
      <c r="A304" s="22" t="s">
        <v>364</v>
      </c>
      <c r="B304" s="17" t="s">
        <v>56</v>
      </c>
      <c r="C304" s="18">
        <v>6835163.75</v>
      </c>
      <c r="D304" s="18">
        <v>8815000</v>
      </c>
      <c r="E304" s="18">
        <v>6727691.7800000003</v>
      </c>
      <c r="F304" s="27">
        <f t="shared" si="57"/>
        <v>98.427660639439694</v>
      </c>
      <c r="G304" s="27">
        <f t="shared" si="58"/>
        <v>76.32095042541124</v>
      </c>
      <c r="H304" s="28">
        <f t="shared" si="59"/>
        <v>-107471.96999999974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6781788.1200000001</v>
      </c>
      <c r="D305" s="26">
        <v>8755000</v>
      </c>
      <c r="E305" s="26">
        <v>6699149.3700000001</v>
      </c>
      <c r="F305" s="27">
        <f t="shared" si="57"/>
        <v>98.781460751386604</v>
      </c>
      <c r="G305" s="27">
        <f t="shared" si="58"/>
        <v>76.517982524271844</v>
      </c>
      <c r="H305" s="28">
        <f t="shared" si="59"/>
        <v>-82638.75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53375.63</v>
      </c>
      <c r="D306" s="26">
        <v>60000</v>
      </c>
      <c r="E306" s="26">
        <v>28542.41</v>
      </c>
      <c r="F306" s="27">
        <f t="shared" si="57"/>
        <v>53.474610042073515</v>
      </c>
      <c r="G306" s="27">
        <f t="shared" si="58"/>
        <v>47.570683333333335</v>
      </c>
      <c r="H306" s="28">
        <f t="shared" si="59"/>
        <v>-24833.219999999998</v>
      </c>
      <c r="J306" s="39"/>
    </row>
    <row r="307" spans="1:10" ht="12.75" customHeight="1" x14ac:dyDescent="0.25">
      <c r="A307" s="22" t="s">
        <v>365</v>
      </c>
      <c r="B307" s="17" t="s">
        <v>366</v>
      </c>
      <c r="C307" s="18">
        <v>99088828.200000003</v>
      </c>
      <c r="D307" s="18">
        <v>193935363</v>
      </c>
      <c r="E307" s="18">
        <v>115174167.26000001</v>
      </c>
      <c r="F307" s="27">
        <f t="shared" si="57"/>
        <v>116.2332518732924</v>
      </c>
      <c r="G307" s="27">
        <f t="shared" si="58"/>
        <v>59.387914343399054</v>
      </c>
      <c r="H307" s="28">
        <f t="shared" si="59"/>
        <v>16085339.060000002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97377959.140000001</v>
      </c>
      <c r="D308" s="26">
        <v>191018306</v>
      </c>
      <c r="E308" s="26">
        <v>113799307.31999999</v>
      </c>
      <c r="F308" s="27">
        <f t="shared" si="57"/>
        <v>116.86351647233751</v>
      </c>
      <c r="G308" s="27">
        <f t="shared" si="58"/>
        <v>59.575079322502212</v>
      </c>
      <c r="H308" s="28">
        <f t="shared" si="59"/>
        <v>16421348.179999992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1710869.06</v>
      </c>
      <c r="D309" s="26">
        <v>2917057</v>
      </c>
      <c r="E309" s="26">
        <v>1374859.94</v>
      </c>
      <c r="F309" s="27">
        <f t="shared" si="57"/>
        <v>80.36032517883045</v>
      </c>
      <c r="G309" s="27">
        <f t="shared" si="58"/>
        <v>47.131747511275918</v>
      </c>
      <c r="H309" s="28">
        <f t="shared" si="59"/>
        <v>-336009.12000000011</v>
      </c>
      <c r="J309" s="39"/>
    </row>
    <row r="310" spans="1:10" ht="12.75" customHeight="1" x14ac:dyDescent="0.25">
      <c r="A310" s="16" t="s">
        <v>264</v>
      </c>
      <c r="B310" s="17" t="s">
        <v>88</v>
      </c>
      <c r="C310" s="18">
        <v>15675672324.620001</v>
      </c>
      <c r="D310" s="18">
        <v>20290407354</v>
      </c>
      <c r="E310" s="18">
        <v>17437297993.310001</v>
      </c>
      <c r="F310" s="19">
        <f t="shared" si="54"/>
        <v>111.23795925437415</v>
      </c>
      <c r="G310" s="19">
        <f t="shared" si="55"/>
        <v>85.938629467054326</v>
      </c>
      <c r="H310" s="20">
        <f t="shared" si="56"/>
        <v>1761625668.6900005</v>
      </c>
      <c r="J310" s="39"/>
    </row>
    <row r="311" spans="1:10" ht="12.75" customHeight="1" x14ac:dyDescent="0.25">
      <c r="A311" s="22" t="s">
        <v>265</v>
      </c>
      <c r="B311" s="17" t="s">
        <v>89</v>
      </c>
      <c r="C311" s="18">
        <v>9877186041.8500004</v>
      </c>
      <c r="D311" s="18">
        <v>12495078073</v>
      </c>
      <c r="E311" s="18">
        <v>11059558629.870001</v>
      </c>
      <c r="F311" s="19">
        <f t="shared" si="54"/>
        <v>111.9707433170768</v>
      </c>
      <c r="G311" s="19">
        <f t="shared" si="55"/>
        <v>88.511320739708367</v>
      </c>
      <c r="H311" s="20">
        <f t="shared" si="56"/>
        <v>1182372588.0200005</v>
      </c>
      <c r="J311" s="39"/>
    </row>
    <row r="312" spans="1:10" ht="12.75" customHeight="1" x14ac:dyDescent="0.25">
      <c r="A312" s="24" t="s">
        <v>169</v>
      </c>
      <c r="B312" s="25" t="s">
        <v>4</v>
      </c>
      <c r="C312" s="26">
        <v>9703809405.5200005</v>
      </c>
      <c r="D312" s="26">
        <v>12392636929</v>
      </c>
      <c r="E312" s="26">
        <v>10974994027.360001</v>
      </c>
      <c r="F312" s="27">
        <f t="shared" si="54"/>
        <v>113.09985149869996</v>
      </c>
      <c r="G312" s="27">
        <f t="shared" si="55"/>
        <v>88.560603285951402</v>
      </c>
      <c r="H312" s="28">
        <f t="shared" si="56"/>
        <v>1271184621.8400002</v>
      </c>
      <c r="J312" s="39"/>
    </row>
    <row r="313" spans="1:10" ht="12.75" customHeight="1" x14ac:dyDescent="0.25">
      <c r="A313" s="24" t="s">
        <v>170</v>
      </c>
      <c r="B313" s="25" t="s">
        <v>332</v>
      </c>
      <c r="C313" s="26">
        <v>173376636.33000001</v>
      </c>
      <c r="D313" s="26">
        <v>102441144</v>
      </c>
      <c r="E313" s="26">
        <v>84564602.510000005</v>
      </c>
      <c r="F313" s="27">
        <f t="shared" si="54"/>
        <v>48.775085444063073</v>
      </c>
      <c r="G313" s="27">
        <f t="shared" si="55"/>
        <v>82.549451527015364</v>
      </c>
      <c r="H313" s="28">
        <f t="shared" si="56"/>
        <v>-88812033.820000008</v>
      </c>
      <c r="J313" s="39"/>
    </row>
    <row r="314" spans="1:10" ht="12.75" customHeight="1" x14ac:dyDescent="0.25">
      <c r="A314" s="22" t="s">
        <v>266</v>
      </c>
      <c r="B314" s="17" t="s">
        <v>90</v>
      </c>
      <c r="C314" s="18">
        <v>4312494660.5299997</v>
      </c>
      <c r="D314" s="18">
        <v>5521997860</v>
      </c>
      <c r="E314" s="18">
        <v>4684653745.0900002</v>
      </c>
      <c r="F314" s="19">
        <f t="shared" si="54"/>
        <v>108.62978655872151</v>
      </c>
      <c r="G314" s="19">
        <f t="shared" si="55"/>
        <v>84.836210803783246</v>
      </c>
      <c r="H314" s="20">
        <f t="shared" si="56"/>
        <v>372159084.56000042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3866410344.5900002</v>
      </c>
      <c r="D315" s="26">
        <v>4619094198</v>
      </c>
      <c r="E315" s="26">
        <v>4188364969.23</v>
      </c>
      <c r="F315" s="27">
        <f t="shared" si="54"/>
        <v>108.32696470229779</v>
      </c>
      <c r="G315" s="27">
        <f t="shared" si="55"/>
        <v>90.675028256481554</v>
      </c>
      <c r="H315" s="28">
        <f t="shared" si="56"/>
        <v>321954624.63999987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446084315.94</v>
      </c>
      <c r="D316" s="26">
        <v>902903662</v>
      </c>
      <c r="E316" s="26">
        <v>496288775.86000001</v>
      </c>
      <c r="F316" s="27">
        <f t="shared" si="54"/>
        <v>111.25447771330133</v>
      </c>
      <c r="G316" s="27">
        <f t="shared" si="55"/>
        <v>54.965861447574902</v>
      </c>
      <c r="H316" s="28">
        <f t="shared" si="56"/>
        <v>50204459.920000017</v>
      </c>
      <c r="J316" s="39"/>
    </row>
    <row r="317" spans="1:10" ht="12.75" customHeight="1" x14ac:dyDescent="0.25">
      <c r="A317" s="22" t="s">
        <v>267</v>
      </c>
      <c r="B317" s="17" t="s">
        <v>91</v>
      </c>
      <c r="C317" s="18">
        <v>704458054.11000001</v>
      </c>
      <c r="D317" s="18">
        <v>1018117164</v>
      </c>
      <c r="E317" s="18">
        <v>821851127.83000004</v>
      </c>
      <c r="F317" s="19">
        <f t="shared" si="54"/>
        <v>116.66430996637726</v>
      </c>
      <c r="G317" s="19">
        <f t="shared" si="55"/>
        <v>80.722647342580316</v>
      </c>
      <c r="H317" s="20">
        <f t="shared" si="56"/>
        <v>117393073.72000003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622138630.65999997</v>
      </c>
      <c r="D318" s="26">
        <v>759378733</v>
      </c>
      <c r="E318" s="26">
        <v>675731534.17999995</v>
      </c>
      <c r="F318" s="27">
        <f t="shared" si="54"/>
        <v>108.6143024848249</v>
      </c>
      <c r="G318" s="27">
        <f t="shared" si="55"/>
        <v>88.984785169115327</v>
      </c>
      <c r="H318" s="28">
        <f t="shared" si="56"/>
        <v>53592903.519999981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82319423.450000003</v>
      </c>
      <c r="D319" s="26">
        <v>258738431</v>
      </c>
      <c r="E319" s="26">
        <v>146119593.65000001</v>
      </c>
      <c r="F319" s="27">
        <f t="shared" si="54"/>
        <v>177.50317911149074</v>
      </c>
      <c r="G319" s="27">
        <f t="shared" si="55"/>
        <v>56.4738655503403</v>
      </c>
      <c r="H319" s="28">
        <f t="shared" si="56"/>
        <v>63800170.200000003</v>
      </c>
      <c r="J319" s="39"/>
    </row>
    <row r="320" spans="1:10" ht="12.75" customHeight="1" x14ac:dyDescent="0.25">
      <c r="A320" s="22" t="s">
        <v>268</v>
      </c>
      <c r="B320" s="17" t="s">
        <v>92</v>
      </c>
      <c r="C320" s="18">
        <v>17357398.23</v>
      </c>
      <c r="D320" s="18">
        <v>22259887</v>
      </c>
      <c r="E320" s="18">
        <v>17611714.620000001</v>
      </c>
      <c r="F320" s="19">
        <f t="shared" si="54"/>
        <v>101.4651757517463</v>
      </c>
      <c r="G320" s="19">
        <f t="shared" si="55"/>
        <v>79.118616460182395</v>
      </c>
      <c r="H320" s="20">
        <f t="shared" si="56"/>
        <v>254316.3900000006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17005654.699999999</v>
      </c>
      <c r="D321" s="26">
        <v>21335887</v>
      </c>
      <c r="E321" s="26">
        <v>17382022.809999999</v>
      </c>
      <c r="F321" s="27">
        <f t="shared" si="54"/>
        <v>102.2131938854433</v>
      </c>
      <c r="G321" s="27">
        <f t="shared" si="55"/>
        <v>81.468479890243131</v>
      </c>
      <c r="H321" s="28">
        <f t="shared" si="56"/>
        <v>376368.1099999994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351743.53</v>
      </c>
      <c r="D322" s="26">
        <v>924000</v>
      </c>
      <c r="E322" s="26">
        <v>229691.81</v>
      </c>
      <c r="F322" s="27">
        <f t="shared" si="54"/>
        <v>65.300933893510418</v>
      </c>
      <c r="G322" s="27">
        <f t="shared" si="55"/>
        <v>24.858420995670997</v>
      </c>
      <c r="H322" s="28">
        <f t="shared" si="56"/>
        <v>-122051.72000000003</v>
      </c>
      <c r="J322" s="39"/>
    </row>
    <row r="323" spans="1:10" ht="12.75" customHeight="1" x14ac:dyDescent="0.25">
      <c r="A323" s="22" t="s">
        <v>269</v>
      </c>
      <c r="B323" s="17" t="s">
        <v>93</v>
      </c>
      <c r="C323" s="18">
        <v>107030919.86</v>
      </c>
      <c r="D323" s="18">
        <v>106101406</v>
      </c>
      <c r="E323" s="18">
        <v>72973393.930000007</v>
      </c>
      <c r="F323" s="19">
        <f t="shared" si="54"/>
        <v>68.179731637784329</v>
      </c>
      <c r="G323" s="19">
        <f t="shared" si="55"/>
        <v>68.77702820450844</v>
      </c>
      <c r="H323" s="20">
        <f t="shared" si="56"/>
        <v>-34057525.929999992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78572020.280000001</v>
      </c>
      <c r="D324" s="26">
        <v>97458267</v>
      </c>
      <c r="E324" s="26">
        <v>70243875.260000005</v>
      </c>
      <c r="F324" s="27">
        <f t="shared" si="54"/>
        <v>89.400622523995523</v>
      </c>
      <c r="G324" s="27">
        <f t="shared" si="55"/>
        <v>72.075850948591153</v>
      </c>
      <c r="H324" s="28">
        <f t="shared" si="56"/>
        <v>-8328145.0199999958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28458899.579999998</v>
      </c>
      <c r="D325" s="26">
        <v>8643139</v>
      </c>
      <c r="E325" s="26">
        <v>2729518.67</v>
      </c>
      <c r="F325" s="27">
        <f t="shared" si="54"/>
        <v>9.5910899939301171</v>
      </c>
      <c r="G325" s="27">
        <f t="shared" si="55"/>
        <v>31.58017787287697</v>
      </c>
      <c r="H325" s="28">
        <f t="shared" si="56"/>
        <v>-25729380.909999996</v>
      </c>
      <c r="J325" s="39"/>
    </row>
    <row r="326" spans="1:10" ht="12.75" customHeight="1" x14ac:dyDescent="0.25">
      <c r="A326" s="22" t="s">
        <v>270</v>
      </c>
      <c r="B326" s="17" t="s">
        <v>94</v>
      </c>
      <c r="C326" s="18">
        <v>225527911.74000001</v>
      </c>
      <c r="D326" s="18">
        <v>459000776</v>
      </c>
      <c r="E326" s="18">
        <v>384938322.41000003</v>
      </c>
      <c r="F326" s="19">
        <f t="shared" si="54"/>
        <v>170.68322915780661</v>
      </c>
      <c r="G326" s="19">
        <f t="shared" si="55"/>
        <v>83.864416475409186</v>
      </c>
      <c r="H326" s="20">
        <f t="shared" si="56"/>
        <v>159410410.67000002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176101334.13999999</v>
      </c>
      <c r="D327" s="26">
        <v>198643554</v>
      </c>
      <c r="E327" s="26">
        <v>170304027.62</v>
      </c>
      <c r="F327" s="27">
        <f t="shared" si="54"/>
        <v>96.707971266480499</v>
      </c>
      <c r="G327" s="27">
        <f t="shared" si="55"/>
        <v>85.73347797633545</v>
      </c>
      <c r="H327" s="28">
        <f t="shared" si="56"/>
        <v>-5797306.5199999809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49426577.600000001</v>
      </c>
      <c r="D328" s="26">
        <v>260357222</v>
      </c>
      <c r="E328" s="26">
        <v>214634294.78999999</v>
      </c>
      <c r="F328" s="27">
        <f t="shared" si="54"/>
        <v>434.24874877438401</v>
      </c>
      <c r="G328" s="27">
        <f t="shared" si="55"/>
        <v>82.438387205560218</v>
      </c>
      <c r="H328" s="28">
        <f t="shared" si="56"/>
        <v>165207717.19</v>
      </c>
      <c r="J328" s="39"/>
    </row>
    <row r="329" spans="1:10" ht="12.75" customHeight="1" x14ac:dyDescent="0.25">
      <c r="A329" s="22" t="s">
        <v>271</v>
      </c>
      <c r="B329" s="17" t="s">
        <v>95</v>
      </c>
      <c r="C329" s="18">
        <v>22014785.469999999</v>
      </c>
      <c r="D329" s="18">
        <v>25189000</v>
      </c>
      <c r="E329" s="18">
        <v>21997469.32</v>
      </c>
      <c r="F329" s="19">
        <f t="shared" si="54"/>
        <v>99.921343089971984</v>
      </c>
      <c r="G329" s="19">
        <f t="shared" si="55"/>
        <v>87.329665012505458</v>
      </c>
      <c r="H329" s="20">
        <f t="shared" si="56"/>
        <v>-17316.14999999851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21959725.629999999</v>
      </c>
      <c r="D330" s="26">
        <v>24910640</v>
      </c>
      <c r="E330" s="26">
        <v>21935113.050000001</v>
      </c>
      <c r="F330" s="27">
        <f t="shared" si="54"/>
        <v>99.887919455758706</v>
      </c>
      <c r="G330" s="27">
        <f t="shared" si="55"/>
        <v>88.055196695066854</v>
      </c>
      <c r="H330" s="28">
        <f t="shared" si="56"/>
        <v>-24612.579999998212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55059.839999999997</v>
      </c>
      <c r="D331" s="26">
        <v>278360</v>
      </c>
      <c r="E331" s="26">
        <v>62356.27</v>
      </c>
      <c r="F331" s="27">
        <f t="shared" si="54"/>
        <v>113.25181838523324</v>
      </c>
      <c r="G331" s="27">
        <f t="shared" si="55"/>
        <v>22.401304066676246</v>
      </c>
      <c r="H331" s="28">
        <f t="shared" si="56"/>
        <v>7296.43</v>
      </c>
      <c r="J331" s="39"/>
    </row>
    <row r="332" spans="1:10" ht="12.75" customHeight="1" x14ac:dyDescent="0.25">
      <c r="A332" s="22" t="s">
        <v>272</v>
      </c>
      <c r="B332" s="17" t="s">
        <v>96</v>
      </c>
      <c r="C332" s="18">
        <v>42398317.530000001</v>
      </c>
      <c r="D332" s="18">
        <v>124885661</v>
      </c>
      <c r="E332" s="18">
        <v>89030952.939999998</v>
      </c>
      <c r="F332" s="19">
        <f t="shared" si="54"/>
        <v>209.98699506649973</v>
      </c>
      <c r="G332" s="19">
        <f t="shared" si="55"/>
        <v>71.289972145000689</v>
      </c>
      <c r="H332" s="20">
        <f t="shared" si="56"/>
        <v>46632635.409999996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39510793.770000003</v>
      </c>
      <c r="D333" s="26">
        <v>58800407</v>
      </c>
      <c r="E333" s="26">
        <v>43248448.359999999</v>
      </c>
      <c r="F333" s="27">
        <f t="shared" si="54"/>
        <v>109.45983168993669</v>
      </c>
      <c r="G333" s="27">
        <f t="shared" si="55"/>
        <v>73.551273820264541</v>
      </c>
      <c r="H333" s="28">
        <f t="shared" si="56"/>
        <v>3737654.5899999961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2887523.76</v>
      </c>
      <c r="D334" s="26">
        <v>66085254</v>
      </c>
      <c r="E334" s="26">
        <v>45782504.579999998</v>
      </c>
      <c r="F334" s="27">
        <f t="shared" si="54"/>
        <v>1585.5282375234899</v>
      </c>
      <c r="G334" s="27">
        <f t="shared" si="55"/>
        <v>69.27794297348089</v>
      </c>
      <c r="H334" s="28">
        <f t="shared" si="56"/>
        <v>42894980.82</v>
      </c>
      <c r="J334" s="39"/>
    </row>
    <row r="335" spans="1:10" ht="12.75" customHeight="1" x14ac:dyDescent="0.25">
      <c r="A335" s="22" t="s">
        <v>273</v>
      </c>
      <c r="B335" s="17" t="s">
        <v>97</v>
      </c>
      <c r="C335" s="18">
        <v>21069351.23</v>
      </c>
      <c r="D335" s="18">
        <v>33467346</v>
      </c>
      <c r="E335" s="18">
        <v>27177798.129999999</v>
      </c>
      <c r="F335" s="19">
        <f t="shared" si="54"/>
        <v>128.99209773152563</v>
      </c>
      <c r="G335" s="19">
        <f t="shared" si="55"/>
        <v>81.206911746153992</v>
      </c>
      <c r="H335" s="20">
        <f t="shared" si="56"/>
        <v>6108446.8999999985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20853599.460000001</v>
      </c>
      <c r="D336" s="26">
        <v>32717041</v>
      </c>
      <c r="E336" s="26">
        <v>26853826.84</v>
      </c>
      <c r="F336" s="27">
        <f t="shared" si="54"/>
        <v>128.77310169646847</v>
      </c>
      <c r="G336" s="27">
        <f t="shared" si="55"/>
        <v>82.079020654710192</v>
      </c>
      <c r="H336" s="28">
        <f t="shared" si="56"/>
        <v>6000227.379999999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215751.77</v>
      </c>
      <c r="D337" s="26">
        <v>750305</v>
      </c>
      <c r="E337" s="26">
        <v>323971.28999999998</v>
      </c>
      <c r="F337" s="27">
        <f t="shared" si="54"/>
        <v>150.15927331673802</v>
      </c>
      <c r="G337" s="27">
        <f t="shared" si="55"/>
        <v>43.178612697503013</v>
      </c>
      <c r="H337" s="28">
        <f t="shared" si="56"/>
        <v>108219.51999999999</v>
      </c>
      <c r="J337" s="39"/>
    </row>
    <row r="338" spans="1:10" ht="12.75" customHeight="1" x14ac:dyDescent="0.25">
      <c r="A338" s="22" t="s">
        <v>274</v>
      </c>
      <c r="B338" s="17" t="s">
        <v>98</v>
      </c>
      <c r="C338" s="18">
        <v>16597556.970000001</v>
      </c>
      <c r="D338" s="18">
        <v>25497313</v>
      </c>
      <c r="E338" s="18">
        <v>18366463.32</v>
      </c>
      <c r="F338" s="19">
        <f t="shared" si="54"/>
        <v>110.65763083806424</v>
      </c>
      <c r="G338" s="19">
        <f t="shared" si="55"/>
        <v>72.032936647089059</v>
      </c>
      <c r="H338" s="20">
        <f t="shared" si="56"/>
        <v>1768906.3499999996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16025674.17</v>
      </c>
      <c r="D339" s="26">
        <v>24401213</v>
      </c>
      <c r="E339" s="26">
        <v>17768208.780000001</v>
      </c>
      <c r="F339" s="27">
        <f t="shared" si="54"/>
        <v>110.87339347796063</v>
      </c>
      <c r="G339" s="27">
        <f t="shared" si="55"/>
        <v>72.816907831590186</v>
      </c>
      <c r="H339" s="28">
        <f t="shared" si="56"/>
        <v>1742534.6100000013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571882.80000000005</v>
      </c>
      <c r="D340" s="26">
        <v>1096100</v>
      </c>
      <c r="E340" s="26">
        <v>598254.54</v>
      </c>
      <c r="F340" s="27">
        <f t="shared" si="54"/>
        <v>104.61138890695784</v>
      </c>
      <c r="G340" s="27">
        <f t="shared" si="55"/>
        <v>54.580288294863607</v>
      </c>
      <c r="H340" s="28">
        <f t="shared" si="56"/>
        <v>26371.739999999991</v>
      </c>
      <c r="J340" s="39"/>
    </row>
    <row r="341" spans="1:10" ht="12.75" customHeight="1" x14ac:dyDescent="0.25">
      <c r="A341" s="22" t="s">
        <v>275</v>
      </c>
      <c r="B341" s="17" t="s">
        <v>99</v>
      </c>
      <c r="C341" s="18">
        <v>33674844.140000001</v>
      </c>
      <c r="D341" s="18">
        <v>44466693</v>
      </c>
      <c r="E341" s="18">
        <v>33003725.690000001</v>
      </c>
      <c r="F341" s="19">
        <f t="shared" si="54"/>
        <v>98.007062936327529</v>
      </c>
      <c r="G341" s="19">
        <f t="shared" si="55"/>
        <v>74.22122821231612</v>
      </c>
      <c r="H341" s="20">
        <f t="shared" si="56"/>
        <v>-671118.44999999925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32679845.640000001</v>
      </c>
      <c r="D342" s="26">
        <v>43156693</v>
      </c>
      <c r="E342" s="26">
        <v>32955539.949999999</v>
      </c>
      <c r="F342" s="27">
        <f t="shared" si="54"/>
        <v>100.84362182440223</v>
      </c>
      <c r="G342" s="27">
        <f t="shared" si="55"/>
        <v>76.362523768908801</v>
      </c>
      <c r="H342" s="28">
        <f t="shared" si="56"/>
        <v>275694.30999999866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994998.5</v>
      </c>
      <c r="D343" s="26">
        <v>1310000</v>
      </c>
      <c r="E343" s="26">
        <v>48185.74</v>
      </c>
      <c r="F343" s="27">
        <f t="shared" si="54"/>
        <v>4.8427952403948344</v>
      </c>
      <c r="G343" s="27">
        <f t="shared" si="55"/>
        <v>3.6783007633587785</v>
      </c>
      <c r="H343" s="28">
        <f t="shared" si="56"/>
        <v>-946812.76</v>
      </c>
      <c r="J343" s="39"/>
    </row>
    <row r="344" spans="1:10" ht="12.75" customHeight="1" x14ac:dyDescent="0.25">
      <c r="A344" s="22" t="s">
        <v>276</v>
      </c>
      <c r="B344" s="17" t="s">
        <v>100</v>
      </c>
      <c r="C344" s="18">
        <v>262236144.84999999</v>
      </c>
      <c r="D344" s="18">
        <v>353858994</v>
      </c>
      <c r="E344" s="18">
        <v>163078594.09999999</v>
      </c>
      <c r="F344" s="19">
        <f t="shared" si="54"/>
        <v>62.187687434652283</v>
      </c>
      <c r="G344" s="19">
        <f t="shared" si="55"/>
        <v>46.085756435513971</v>
      </c>
      <c r="H344" s="20">
        <f t="shared" si="56"/>
        <v>-99157550.75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261638289.03999999</v>
      </c>
      <c r="D345" s="26">
        <v>352041374</v>
      </c>
      <c r="E345" s="26">
        <v>161608621.83000001</v>
      </c>
      <c r="F345" s="27">
        <f t="shared" si="54"/>
        <v>61.767955455974125</v>
      </c>
      <c r="G345" s="27">
        <f t="shared" si="55"/>
        <v>45.906144494822932</v>
      </c>
      <c r="H345" s="28">
        <f t="shared" si="56"/>
        <v>-100029667.20999998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597855.81000000006</v>
      </c>
      <c r="D346" s="26">
        <v>1817620</v>
      </c>
      <c r="E346" s="26">
        <v>1469972.27</v>
      </c>
      <c r="F346" s="27">
        <f t="shared" si="54"/>
        <v>245.87404611824377</v>
      </c>
      <c r="G346" s="27">
        <f t="shared" si="55"/>
        <v>80.873464750607937</v>
      </c>
      <c r="H346" s="28">
        <f t="shared" si="56"/>
        <v>872116.46</v>
      </c>
      <c r="J346" s="39"/>
    </row>
    <row r="347" spans="1:10" ht="12.75" customHeight="1" x14ac:dyDescent="0.25">
      <c r="A347" s="22" t="s">
        <v>277</v>
      </c>
      <c r="B347" s="17" t="s">
        <v>101</v>
      </c>
      <c r="C347" s="18">
        <v>33626338.109999999</v>
      </c>
      <c r="D347" s="18">
        <v>60487181</v>
      </c>
      <c r="E347" s="18">
        <v>43056056.060000002</v>
      </c>
      <c r="F347" s="19">
        <f t="shared" ref="F347:F415" si="60">IF(C347=0,"x",E347/C347*100)</f>
        <v>128.04265489496086</v>
      </c>
      <c r="G347" s="19">
        <f t="shared" ref="G347:G415" si="61">IF(D347=0,"x",E347/D347*100)</f>
        <v>71.182117182812675</v>
      </c>
      <c r="H347" s="20">
        <f t="shared" ref="H347:H416" si="62">+E347-C347</f>
        <v>9429717.950000003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33350290.609999999</v>
      </c>
      <c r="D348" s="26">
        <v>59684586</v>
      </c>
      <c r="E348" s="26">
        <v>42402065.579999998</v>
      </c>
      <c r="F348" s="27">
        <f t="shared" si="60"/>
        <v>127.14151752334611</v>
      </c>
      <c r="G348" s="27">
        <f t="shared" si="61"/>
        <v>71.043578286695336</v>
      </c>
      <c r="H348" s="28">
        <f t="shared" si="62"/>
        <v>9051774.9699999988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276047.5</v>
      </c>
      <c r="D349" s="26">
        <v>802595</v>
      </c>
      <c r="E349" s="26">
        <v>653990.48</v>
      </c>
      <c r="F349" s="27">
        <f t="shared" si="60"/>
        <v>236.91229951367063</v>
      </c>
      <c r="G349" s="27">
        <f t="shared" si="61"/>
        <v>81.484494670412843</v>
      </c>
      <c r="H349" s="28">
        <f t="shared" si="62"/>
        <v>377942.98</v>
      </c>
      <c r="J349" s="39"/>
    </row>
    <row r="350" spans="1:10" ht="12.75" customHeight="1" x14ac:dyDescent="0.25">
      <c r="A350" s="16" t="s">
        <v>278</v>
      </c>
      <c r="B350" s="17" t="s">
        <v>407</v>
      </c>
      <c r="C350" s="18">
        <v>54311815962.900002</v>
      </c>
      <c r="D350" s="18">
        <v>59100222186</v>
      </c>
      <c r="E350" s="18">
        <v>53742571217.529999</v>
      </c>
      <c r="F350" s="19">
        <f t="shared" si="60"/>
        <v>98.951895208661682</v>
      </c>
      <c r="G350" s="19">
        <f t="shared" si="61"/>
        <v>90.934634811340615</v>
      </c>
      <c r="H350" s="20">
        <f t="shared" si="62"/>
        <v>-569244745.37000275</v>
      </c>
      <c r="J350" s="39"/>
    </row>
    <row r="351" spans="1:10" ht="12.75" customHeight="1" x14ac:dyDescent="0.25">
      <c r="A351" s="22" t="s">
        <v>279</v>
      </c>
      <c r="B351" s="17" t="s">
        <v>408</v>
      </c>
      <c r="C351" s="18">
        <v>1380441561.6400001</v>
      </c>
      <c r="D351" s="18">
        <v>1896935746</v>
      </c>
      <c r="E351" s="18">
        <v>1699016391.8</v>
      </c>
      <c r="F351" s="19">
        <f t="shared" si="60"/>
        <v>123.077748382302</v>
      </c>
      <c r="G351" s="19">
        <f t="shared" si="61"/>
        <v>89.566364879920386</v>
      </c>
      <c r="H351" s="20">
        <f t="shared" si="62"/>
        <v>318574830.15999985</v>
      </c>
      <c r="J351" s="39"/>
    </row>
    <row r="352" spans="1:10" ht="12.75" customHeight="1" x14ac:dyDescent="0.25">
      <c r="A352" s="24" t="s">
        <v>169</v>
      </c>
      <c r="B352" s="25" t="s">
        <v>4</v>
      </c>
      <c r="C352" s="26">
        <v>1378798388.3</v>
      </c>
      <c r="D352" s="26">
        <v>1890789444</v>
      </c>
      <c r="E352" s="26">
        <v>1696884448.5999999</v>
      </c>
      <c r="F352" s="27">
        <f t="shared" si="60"/>
        <v>123.06980215520753</v>
      </c>
      <c r="G352" s="27">
        <f t="shared" si="61"/>
        <v>89.744759998776473</v>
      </c>
      <c r="H352" s="28">
        <f t="shared" si="62"/>
        <v>318086060.29999995</v>
      </c>
      <c r="J352" s="39"/>
    </row>
    <row r="353" spans="1:10" ht="12.75" customHeight="1" x14ac:dyDescent="0.25">
      <c r="A353" s="24" t="s">
        <v>170</v>
      </c>
      <c r="B353" s="25" t="s">
        <v>332</v>
      </c>
      <c r="C353" s="26">
        <v>1643173.34</v>
      </c>
      <c r="D353" s="26">
        <v>6146302</v>
      </c>
      <c r="E353" s="26">
        <v>2131943.2000000002</v>
      </c>
      <c r="F353" s="27">
        <f t="shared" si="60"/>
        <v>129.7454838209583</v>
      </c>
      <c r="G353" s="27">
        <f t="shared" si="61"/>
        <v>34.686600170313795</v>
      </c>
      <c r="H353" s="28">
        <f t="shared" si="62"/>
        <v>488769.8600000001</v>
      </c>
      <c r="J353" s="39"/>
    </row>
    <row r="354" spans="1:10" ht="12.75" customHeight="1" x14ac:dyDescent="0.25">
      <c r="A354" s="22" t="s">
        <v>280</v>
      </c>
      <c r="B354" s="17" t="s">
        <v>102</v>
      </c>
      <c r="C354" s="18">
        <v>40230929219.089996</v>
      </c>
      <c r="D354" s="18">
        <v>45403544600</v>
      </c>
      <c r="E354" s="18">
        <v>41501953175.760002</v>
      </c>
      <c r="F354" s="19">
        <f t="shared" si="60"/>
        <v>103.159320406815</v>
      </c>
      <c r="G354" s="19">
        <f t="shared" si="61"/>
        <v>91.406857198898081</v>
      </c>
      <c r="H354" s="20">
        <f t="shared" si="62"/>
        <v>1271023956.6700058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40199629628.550003</v>
      </c>
      <c r="D355" s="26">
        <v>45335612660</v>
      </c>
      <c r="E355" s="26">
        <v>41476597367.57</v>
      </c>
      <c r="F355" s="27">
        <f t="shared" si="60"/>
        <v>103.17656593063009</v>
      </c>
      <c r="G355" s="27">
        <f t="shared" si="61"/>
        <v>91.487894249116792</v>
      </c>
      <c r="H355" s="28">
        <f t="shared" si="62"/>
        <v>1276967739.0199966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31299590.539999999</v>
      </c>
      <c r="D356" s="26">
        <v>67931940</v>
      </c>
      <c r="E356" s="26">
        <v>25355808.190000001</v>
      </c>
      <c r="F356" s="27">
        <f t="shared" si="60"/>
        <v>81.010031609186669</v>
      </c>
      <c r="G356" s="27">
        <f t="shared" si="61"/>
        <v>37.325311466152741</v>
      </c>
      <c r="H356" s="28">
        <f t="shared" si="62"/>
        <v>-5943782.3499999978</v>
      </c>
      <c r="J356" s="39"/>
    </row>
    <row r="357" spans="1:10" ht="12.75" customHeight="1" x14ac:dyDescent="0.25">
      <c r="A357" s="22" t="s">
        <v>281</v>
      </c>
      <c r="B357" s="17" t="s">
        <v>103</v>
      </c>
      <c r="C357" s="18">
        <v>9272383680.9200001</v>
      </c>
      <c r="D357" s="18">
        <v>7466544787</v>
      </c>
      <c r="E357" s="18">
        <v>6829285457.0699997</v>
      </c>
      <c r="F357" s="19">
        <f t="shared" si="60"/>
        <v>73.651885988311506</v>
      </c>
      <c r="G357" s="19">
        <f t="shared" si="61"/>
        <v>91.465137515286415</v>
      </c>
      <c r="H357" s="20">
        <f t="shared" si="62"/>
        <v>-2443098223.8500004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9269464164.1200008</v>
      </c>
      <c r="D358" s="26">
        <v>7450669787</v>
      </c>
      <c r="E358" s="26">
        <v>6823074813.9399996</v>
      </c>
      <c r="F358" s="27">
        <f t="shared" si="60"/>
        <v>73.608082335013265</v>
      </c>
      <c r="G358" s="27">
        <f t="shared" si="61"/>
        <v>91.576663695993687</v>
      </c>
      <c r="H358" s="28">
        <f t="shared" si="62"/>
        <v>-2446389350.1800013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2919516.8</v>
      </c>
      <c r="D359" s="26">
        <v>15875000</v>
      </c>
      <c r="E359" s="26">
        <v>6210643.1299999999</v>
      </c>
      <c r="F359" s="27">
        <f t="shared" si="60"/>
        <v>212.72846006572047</v>
      </c>
      <c r="G359" s="27">
        <f t="shared" si="61"/>
        <v>39.1221614488189</v>
      </c>
      <c r="H359" s="28">
        <f t="shared" si="62"/>
        <v>3291126.33</v>
      </c>
      <c r="J359" s="39"/>
    </row>
    <row r="360" spans="1:10" ht="12.75" customHeight="1" x14ac:dyDescent="0.25">
      <c r="A360" s="22" t="s">
        <v>282</v>
      </c>
      <c r="B360" s="17" t="s">
        <v>409</v>
      </c>
      <c r="C360" s="18">
        <v>164296665.18000001</v>
      </c>
      <c r="D360" s="18">
        <v>223011000</v>
      </c>
      <c r="E360" s="18">
        <v>127561626.8</v>
      </c>
      <c r="F360" s="19">
        <f t="shared" si="60"/>
        <v>77.641032251169634</v>
      </c>
      <c r="G360" s="19">
        <f t="shared" si="61"/>
        <v>57.199701718749296</v>
      </c>
      <c r="H360" s="20">
        <f t="shared" si="62"/>
        <v>-36735038.38000001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163489949.83000001</v>
      </c>
      <c r="D361" s="26">
        <v>220381000</v>
      </c>
      <c r="E361" s="26">
        <v>127272307</v>
      </c>
      <c r="F361" s="27">
        <f t="shared" si="60"/>
        <v>77.847174784957843</v>
      </c>
      <c r="G361" s="27">
        <f t="shared" si="61"/>
        <v>57.751034345066046</v>
      </c>
      <c r="H361" s="28">
        <f t="shared" si="62"/>
        <v>-36217642.830000013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806715.35</v>
      </c>
      <c r="D362" s="26">
        <v>2630000</v>
      </c>
      <c r="E362" s="26">
        <v>289319.8</v>
      </c>
      <c r="F362" s="27">
        <f t="shared" si="60"/>
        <v>35.863926476668631</v>
      </c>
      <c r="G362" s="27">
        <f t="shared" si="61"/>
        <v>11.000752851711027</v>
      </c>
      <c r="H362" s="28">
        <f t="shared" si="62"/>
        <v>-517395.55</v>
      </c>
      <c r="J362" s="39"/>
    </row>
    <row r="363" spans="1:10" ht="12.75" customHeight="1" x14ac:dyDescent="0.25">
      <c r="A363" s="22" t="s">
        <v>283</v>
      </c>
      <c r="B363" s="17" t="s">
        <v>104</v>
      </c>
      <c r="C363" s="18">
        <v>54076719.32</v>
      </c>
      <c r="D363" s="18">
        <v>80884250</v>
      </c>
      <c r="E363" s="18">
        <v>56600403.719999999</v>
      </c>
      <c r="F363" s="19">
        <f t="shared" si="60"/>
        <v>104.66685929127107</v>
      </c>
      <c r="G363" s="19">
        <f t="shared" si="61"/>
        <v>69.977039683251064</v>
      </c>
      <c r="H363" s="20">
        <f t="shared" si="62"/>
        <v>2523684.3999999985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49807926.68</v>
      </c>
      <c r="D364" s="26">
        <v>68101600</v>
      </c>
      <c r="E364" s="26">
        <v>54089188.600000001</v>
      </c>
      <c r="F364" s="27">
        <f t="shared" si="60"/>
        <v>108.59554333089538</v>
      </c>
      <c r="G364" s="27">
        <f t="shared" si="61"/>
        <v>79.424255230420442</v>
      </c>
      <c r="H364" s="28">
        <f t="shared" si="62"/>
        <v>4281261.9200000018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4268792.6399999997</v>
      </c>
      <c r="D365" s="26">
        <v>12782650</v>
      </c>
      <c r="E365" s="26">
        <v>2511215.12</v>
      </c>
      <c r="F365" s="27">
        <f t="shared" si="60"/>
        <v>58.827292205976079</v>
      </c>
      <c r="G365" s="27">
        <f t="shared" si="61"/>
        <v>19.645496982237642</v>
      </c>
      <c r="H365" s="28">
        <f t="shared" si="62"/>
        <v>-1757577.5199999996</v>
      </c>
      <c r="J365" s="39"/>
    </row>
    <row r="366" spans="1:10" ht="12.75" customHeight="1" x14ac:dyDescent="0.25">
      <c r="A366" s="22" t="s">
        <v>284</v>
      </c>
      <c r="B366" s="17" t="s">
        <v>410</v>
      </c>
      <c r="C366" s="18">
        <v>26195447.379999999</v>
      </c>
      <c r="D366" s="18">
        <v>39747300</v>
      </c>
      <c r="E366" s="18">
        <v>12314234.74</v>
      </c>
      <c r="F366" s="19">
        <f t="shared" si="60"/>
        <v>47.009064443013912</v>
      </c>
      <c r="G366" s="19">
        <f t="shared" si="61"/>
        <v>30.981311284036906</v>
      </c>
      <c r="H366" s="20">
        <f t="shared" si="62"/>
        <v>-13881212.639999999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26081482.809999999</v>
      </c>
      <c r="D367" s="26">
        <v>39572300</v>
      </c>
      <c r="E367" s="26">
        <v>12179130.210000001</v>
      </c>
      <c r="F367" s="27">
        <f t="shared" si="60"/>
        <v>46.696463919338029</v>
      </c>
      <c r="G367" s="27">
        <f t="shared" si="61"/>
        <v>30.776907609615815</v>
      </c>
      <c r="H367" s="28">
        <f t="shared" si="62"/>
        <v>-13902352.599999998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113964.57</v>
      </c>
      <c r="D368" s="26">
        <v>175000</v>
      </c>
      <c r="E368" s="26">
        <v>135104.53</v>
      </c>
      <c r="F368" s="27">
        <f t="shared" si="60"/>
        <v>118.54958957858568</v>
      </c>
      <c r="G368" s="27">
        <f t="shared" si="61"/>
        <v>77.202588571428564</v>
      </c>
      <c r="H368" s="28">
        <f t="shared" si="62"/>
        <v>21139.959999999992</v>
      </c>
      <c r="J368" s="39"/>
    </row>
    <row r="369" spans="1:10" ht="12.75" customHeight="1" x14ac:dyDescent="0.25">
      <c r="A369" s="22" t="s">
        <v>367</v>
      </c>
      <c r="B369" s="17" t="s">
        <v>125</v>
      </c>
      <c r="C369" s="18">
        <v>3173403611.0799999</v>
      </c>
      <c r="D369" s="18">
        <v>3968063748</v>
      </c>
      <c r="E369" s="18">
        <v>3503993393.1999998</v>
      </c>
      <c r="F369" s="27">
        <f t="shared" ref="F369:F371" si="63">IF(C369=0,"x",E369/C369*100)</f>
        <v>110.41751452496429</v>
      </c>
      <c r="G369" s="27">
        <f t="shared" ref="G369:G371" si="64">IF(D369=0,"x",E369/D369*100)</f>
        <v>88.30486644691878</v>
      </c>
      <c r="H369" s="28">
        <f t="shared" ref="H369:H371" si="65">+E369-C369</f>
        <v>330589782.11999989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3128727075.7399998</v>
      </c>
      <c r="D370" s="26">
        <v>3834732642</v>
      </c>
      <c r="E370" s="26">
        <v>3455483483.1900001</v>
      </c>
      <c r="F370" s="27">
        <f t="shared" si="63"/>
        <v>110.44374915228796</v>
      </c>
      <c r="G370" s="27">
        <f t="shared" si="64"/>
        <v>90.110153843418857</v>
      </c>
      <c r="H370" s="28">
        <f t="shared" si="65"/>
        <v>326756407.45000029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44676535.340000004</v>
      </c>
      <c r="D371" s="26">
        <v>133331106</v>
      </c>
      <c r="E371" s="26">
        <v>48509910.009999998</v>
      </c>
      <c r="F371" s="27">
        <f t="shared" si="63"/>
        <v>108.58028636470358</v>
      </c>
      <c r="G371" s="27">
        <f t="shared" si="64"/>
        <v>36.383040286187978</v>
      </c>
      <c r="H371" s="28">
        <f t="shared" si="65"/>
        <v>3833374.6699999943</v>
      </c>
      <c r="J371" s="39"/>
    </row>
    <row r="372" spans="1:10" ht="12.75" customHeight="1" x14ac:dyDescent="0.25">
      <c r="A372" s="22" t="s">
        <v>336</v>
      </c>
      <c r="B372" s="17" t="s">
        <v>337</v>
      </c>
      <c r="C372" s="18">
        <v>3030595.79</v>
      </c>
      <c r="D372" s="18">
        <v>7991325</v>
      </c>
      <c r="E372" s="18">
        <v>3678487.51</v>
      </c>
      <c r="F372" s="19">
        <f t="shared" si="60"/>
        <v>121.37836138154208</v>
      </c>
      <c r="G372" s="19">
        <f t="shared" si="61"/>
        <v>46.031008750113401</v>
      </c>
      <c r="H372" s="20">
        <f t="shared" si="62"/>
        <v>647891.71999999974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2907202.37</v>
      </c>
      <c r="D373" s="26">
        <v>7637825</v>
      </c>
      <c r="E373" s="26">
        <v>3479934.47</v>
      </c>
      <c r="F373" s="27">
        <f t="shared" si="60"/>
        <v>119.7004551836548</v>
      </c>
      <c r="G373" s="27">
        <f t="shared" si="61"/>
        <v>45.561851312382785</v>
      </c>
      <c r="H373" s="28">
        <f t="shared" si="62"/>
        <v>572732.10000000009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123393.42</v>
      </c>
      <c r="D374" s="26">
        <v>353500</v>
      </c>
      <c r="E374" s="26">
        <v>198553.04</v>
      </c>
      <c r="F374" s="27">
        <f t="shared" si="60"/>
        <v>160.91055746732687</v>
      </c>
      <c r="G374" s="27">
        <f t="shared" si="61"/>
        <v>56.167762376237626</v>
      </c>
      <c r="H374" s="28">
        <f t="shared" si="62"/>
        <v>75159.62000000001</v>
      </c>
      <c r="J374" s="39"/>
    </row>
    <row r="375" spans="1:10" ht="12.75" customHeight="1" x14ac:dyDescent="0.25">
      <c r="A375" s="22" t="s">
        <v>338</v>
      </c>
      <c r="B375" s="17" t="s">
        <v>339</v>
      </c>
      <c r="C375" s="18">
        <v>3800414.95</v>
      </c>
      <c r="D375" s="18">
        <v>5800000</v>
      </c>
      <c r="E375" s="18">
        <v>4317895.16</v>
      </c>
      <c r="F375" s="19">
        <f t="shared" si="60"/>
        <v>113.61641338664874</v>
      </c>
      <c r="G375" s="19">
        <f t="shared" si="61"/>
        <v>74.446468275862074</v>
      </c>
      <c r="H375" s="20">
        <f t="shared" si="62"/>
        <v>517480.20999999996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3680169.72</v>
      </c>
      <c r="D376" s="26">
        <v>5730000</v>
      </c>
      <c r="E376" s="26">
        <v>4290384.96</v>
      </c>
      <c r="F376" s="27">
        <f t="shared" si="60"/>
        <v>116.58117115316082</v>
      </c>
      <c r="G376" s="27">
        <f t="shared" si="61"/>
        <v>74.875828272251312</v>
      </c>
      <c r="H376" s="28">
        <f t="shared" si="62"/>
        <v>610215.23999999976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120245.23</v>
      </c>
      <c r="D377" s="26">
        <v>70000</v>
      </c>
      <c r="E377" s="26">
        <v>27510.2</v>
      </c>
      <c r="F377" s="27">
        <f t="shared" si="60"/>
        <v>22.87841272373133</v>
      </c>
      <c r="G377" s="27">
        <f t="shared" si="61"/>
        <v>39.300285714285714</v>
      </c>
      <c r="H377" s="28">
        <f t="shared" si="62"/>
        <v>-92735.03</v>
      </c>
      <c r="J377" s="39"/>
    </row>
    <row r="378" spans="1:10" ht="12.75" customHeight="1" x14ac:dyDescent="0.25">
      <c r="A378" s="22" t="s">
        <v>340</v>
      </c>
      <c r="B378" s="17" t="s">
        <v>341</v>
      </c>
      <c r="C378" s="18">
        <v>1791377.64</v>
      </c>
      <c r="D378" s="18">
        <v>3847000</v>
      </c>
      <c r="E378" s="18">
        <v>2282750.9900000002</v>
      </c>
      <c r="F378" s="19">
        <f t="shared" si="60"/>
        <v>127.42991421953892</v>
      </c>
      <c r="G378" s="19">
        <f t="shared" si="61"/>
        <v>59.338471276319218</v>
      </c>
      <c r="H378" s="20">
        <f t="shared" si="62"/>
        <v>491373.35000000033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1744697.53</v>
      </c>
      <c r="D379" s="26">
        <v>3467000</v>
      </c>
      <c r="E379" s="26">
        <v>2117747.25</v>
      </c>
      <c r="F379" s="27">
        <f t="shared" si="60"/>
        <v>121.38191368907366</v>
      </c>
      <c r="G379" s="27">
        <f t="shared" si="61"/>
        <v>61.082989616383045</v>
      </c>
      <c r="H379" s="28">
        <f t="shared" si="62"/>
        <v>373049.72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46680.11</v>
      </c>
      <c r="D380" s="26">
        <v>380000</v>
      </c>
      <c r="E380" s="26">
        <v>165003.74</v>
      </c>
      <c r="F380" s="27">
        <f t="shared" si="60"/>
        <v>353.47761605531775</v>
      </c>
      <c r="G380" s="27">
        <f t="shared" si="61"/>
        <v>43.422036842105257</v>
      </c>
      <c r="H380" s="28">
        <f t="shared" si="62"/>
        <v>118323.62999999999</v>
      </c>
      <c r="J380" s="39"/>
    </row>
    <row r="381" spans="1:10" ht="12.75" customHeight="1" x14ac:dyDescent="0.25">
      <c r="A381" s="22" t="s">
        <v>342</v>
      </c>
      <c r="B381" s="17" t="s">
        <v>343</v>
      </c>
      <c r="C381" s="18">
        <v>1466669.91</v>
      </c>
      <c r="D381" s="18">
        <v>3852430</v>
      </c>
      <c r="E381" s="18">
        <v>1567400.78</v>
      </c>
      <c r="F381" s="19">
        <f t="shared" si="60"/>
        <v>106.86799867599383</v>
      </c>
      <c r="G381" s="19">
        <f t="shared" si="61"/>
        <v>40.686028818174499</v>
      </c>
      <c r="H381" s="20">
        <f t="shared" si="62"/>
        <v>100730.87000000011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1436759.15</v>
      </c>
      <c r="D382" s="26">
        <v>3539430</v>
      </c>
      <c r="E382" s="26">
        <v>1562141.74</v>
      </c>
      <c r="F382" s="27">
        <f t="shared" si="60"/>
        <v>108.72676467729474</v>
      </c>
      <c r="G382" s="27">
        <f t="shared" si="61"/>
        <v>44.135404288261107</v>
      </c>
      <c r="H382" s="28">
        <f t="shared" si="62"/>
        <v>125382.59000000008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29910.76</v>
      </c>
      <c r="D383" s="26">
        <v>313000</v>
      </c>
      <c r="E383" s="26">
        <v>5259.04</v>
      </c>
      <c r="F383" s="27">
        <f t="shared" si="60"/>
        <v>17.582435217293042</v>
      </c>
      <c r="G383" s="27">
        <f t="shared" si="61"/>
        <v>1.6802044728434506</v>
      </c>
      <c r="H383" s="28">
        <f t="shared" si="62"/>
        <v>-24651.719999999998</v>
      </c>
      <c r="J383" s="39"/>
    </row>
    <row r="384" spans="1:10" ht="12.75" customHeight="1" x14ac:dyDescent="0.25">
      <c r="A384" s="16" t="s">
        <v>285</v>
      </c>
      <c r="B384" s="17" t="s">
        <v>368</v>
      </c>
      <c r="C384" s="18">
        <v>434499782.93000001</v>
      </c>
      <c r="D384" s="18">
        <v>653100360</v>
      </c>
      <c r="E384" s="18">
        <v>483921869.08999997</v>
      </c>
      <c r="F384" s="19">
        <f t="shared" si="60"/>
        <v>111.3744789069232</v>
      </c>
      <c r="G384" s="19">
        <f t="shared" si="61"/>
        <v>74.096095903239117</v>
      </c>
      <c r="H384" s="20">
        <f t="shared" si="62"/>
        <v>49422086.159999967</v>
      </c>
      <c r="J384" s="39"/>
    </row>
    <row r="385" spans="1:10" ht="12.75" customHeight="1" x14ac:dyDescent="0.25">
      <c r="A385" s="22" t="s">
        <v>286</v>
      </c>
      <c r="B385" s="17" t="s">
        <v>411</v>
      </c>
      <c r="C385" s="18">
        <v>434499782.93000001</v>
      </c>
      <c r="D385" s="18">
        <v>653100360</v>
      </c>
      <c r="E385" s="18">
        <v>483921869.08999997</v>
      </c>
      <c r="F385" s="19">
        <f t="shared" si="60"/>
        <v>111.3744789069232</v>
      </c>
      <c r="G385" s="19">
        <f t="shared" si="61"/>
        <v>74.096095903239117</v>
      </c>
      <c r="H385" s="20">
        <f t="shared" si="62"/>
        <v>49422086.159999967</v>
      </c>
      <c r="J385" s="39"/>
    </row>
    <row r="386" spans="1:10" ht="12.75" customHeight="1" x14ac:dyDescent="0.25">
      <c r="A386" s="24" t="s">
        <v>169</v>
      </c>
      <c r="B386" s="25" t="s">
        <v>4</v>
      </c>
      <c r="C386" s="26">
        <v>433922162.06</v>
      </c>
      <c r="D386" s="26">
        <v>645723517</v>
      </c>
      <c r="E386" s="26">
        <v>481803563.29000002</v>
      </c>
      <c r="F386" s="27">
        <f t="shared" si="60"/>
        <v>111.03455997792049</v>
      </c>
      <c r="G386" s="27">
        <f t="shared" si="61"/>
        <v>74.61452937759428</v>
      </c>
      <c r="H386" s="28">
        <f t="shared" si="62"/>
        <v>47881401.230000019</v>
      </c>
      <c r="J386" s="39"/>
    </row>
    <row r="387" spans="1:10" ht="12.75" customHeight="1" x14ac:dyDescent="0.25">
      <c r="A387" s="24" t="s">
        <v>170</v>
      </c>
      <c r="B387" s="25" t="s">
        <v>332</v>
      </c>
      <c r="C387" s="26">
        <v>577620.87</v>
      </c>
      <c r="D387" s="26">
        <v>7376843</v>
      </c>
      <c r="E387" s="26">
        <v>2118305.7999999998</v>
      </c>
      <c r="F387" s="27">
        <f t="shared" si="60"/>
        <v>366.7294431380223</v>
      </c>
      <c r="G387" s="27">
        <f t="shared" si="61"/>
        <v>28.715614525075289</v>
      </c>
      <c r="H387" s="28">
        <f t="shared" si="62"/>
        <v>1540684.9299999997</v>
      </c>
      <c r="J387" s="39"/>
    </row>
    <row r="388" spans="1:10" ht="12.75" customHeight="1" x14ac:dyDescent="0.25">
      <c r="A388" s="16" t="s">
        <v>287</v>
      </c>
      <c r="B388" s="17" t="s">
        <v>105</v>
      </c>
      <c r="C388" s="18">
        <v>50391290.32</v>
      </c>
      <c r="D388" s="18">
        <v>0</v>
      </c>
      <c r="E388" s="18"/>
      <c r="F388" s="19">
        <f t="shared" si="60"/>
        <v>0</v>
      </c>
      <c r="G388" s="19" t="str">
        <f t="shared" si="61"/>
        <v>x</v>
      </c>
      <c r="H388" s="20">
        <f t="shared" si="62"/>
        <v>-50391290.32</v>
      </c>
      <c r="J388" s="39"/>
    </row>
    <row r="389" spans="1:10" ht="12.75" customHeight="1" x14ac:dyDescent="0.25">
      <c r="A389" s="22" t="s">
        <v>288</v>
      </c>
      <c r="B389" s="17" t="s">
        <v>106</v>
      </c>
      <c r="C389" s="18">
        <v>50391290.32</v>
      </c>
      <c r="D389" s="18">
        <v>0</v>
      </c>
      <c r="E389" s="18"/>
      <c r="F389" s="19">
        <f t="shared" si="60"/>
        <v>0</v>
      </c>
      <c r="G389" s="19" t="str">
        <f t="shared" si="61"/>
        <v>x</v>
      </c>
      <c r="H389" s="20">
        <f t="shared" si="62"/>
        <v>-50391290.32</v>
      </c>
      <c r="J389" s="39"/>
    </row>
    <row r="390" spans="1:10" ht="12.75" customHeight="1" x14ac:dyDescent="0.25">
      <c r="A390" s="24" t="s">
        <v>169</v>
      </c>
      <c r="B390" s="25" t="s">
        <v>4</v>
      </c>
      <c r="C390" s="26">
        <v>50295512.530000001</v>
      </c>
      <c r="D390" s="26">
        <v>0</v>
      </c>
      <c r="E390" s="26"/>
      <c r="F390" s="27">
        <f t="shared" si="60"/>
        <v>0</v>
      </c>
      <c r="G390" s="27" t="str">
        <f t="shared" si="61"/>
        <v>x</v>
      </c>
      <c r="H390" s="28">
        <f t="shared" si="62"/>
        <v>-50295512.530000001</v>
      </c>
      <c r="J390" s="39"/>
    </row>
    <row r="391" spans="1:10" ht="12.75" customHeight="1" x14ac:dyDescent="0.25">
      <c r="A391" s="24" t="s">
        <v>170</v>
      </c>
      <c r="B391" s="25" t="s">
        <v>332</v>
      </c>
      <c r="C391" s="26">
        <v>95777.79</v>
      </c>
      <c r="D391" s="26">
        <v>0</v>
      </c>
      <c r="E391" s="26"/>
      <c r="F391" s="27">
        <f t="shared" ref="F391" si="66">IF(C391=0,"x",E391/C391*100)</f>
        <v>0</v>
      </c>
      <c r="G391" s="27" t="str">
        <f t="shared" ref="G391" si="67">IF(D391=0,"x",E391/D391*100)</f>
        <v>x</v>
      </c>
      <c r="H391" s="28">
        <f t="shared" ref="H391" si="68">+E391-C391</f>
        <v>-95777.79</v>
      </c>
      <c r="J391" s="39"/>
    </row>
    <row r="392" spans="1:10" ht="12.75" customHeight="1" x14ac:dyDescent="0.25">
      <c r="A392" s="16" t="s">
        <v>289</v>
      </c>
      <c r="B392" s="17" t="s">
        <v>108</v>
      </c>
      <c r="C392" s="18">
        <v>13578724175.450001</v>
      </c>
      <c r="D392" s="18">
        <v>22446540316</v>
      </c>
      <c r="E392" s="18">
        <v>19638619370.32</v>
      </c>
      <c r="F392" s="19">
        <f t="shared" si="60"/>
        <v>144.62786869053679</v>
      </c>
      <c r="G392" s="19">
        <f t="shared" si="61"/>
        <v>87.490629263350215</v>
      </c>
      <c r="H392" s="20">
        <f t="shared" si="62"/>
        <v>6059895194.8699989</v>
      </c>
      <c r="J392" s="39"/>
    </row>
    <row r="393" spans="1:10" ht="12.75" customHeight="1" x14ac:dyDescent="0.25">
      <c r="A393" s="22" t="s">
        <v>290</v>
      </c>
      <c r="B393" s="17" t="s">
        <v>109</v>
      </c>
      <c r="C393" s="18">
        <v>4224807013.0300002</v>
      </c>
      <c r="D393" s="18">
        <v>9347969425</v>
      </c>
      <c r="E393" s="18">
        <v>7551194506.5600004</v>
      </c>
      <c r="F393" s="19">
        <f t="shared" si="60"/>
        <v>178.73466132940212</v>
      </c>
      <c r="G393" s="19">
        <f t="shared" si="61"/>
        <v>80.778981650980313</v>
      </c>
      <c r="H393" s="20">
        <f t="shared" si="62"/>
        <v>3326387493.5300002</v>
      </c>
      <c r="J393" s="39"/>
    </row>
    <row r="394" spans="1:10" ht="12.75" customHeight="1" x14ac:dyDescent="0.25">
      <c r="A394" s="24" t="s">
        <v>169</v>
      </c>
      <c r="B394" s="25" t="s">
        <v>4</v>
      </c>
      <c r="C394" s="26">
        <v>4192798928.73</v>
      </c>
      <c r="D394" s="26">
        <v>9320110875</v>
      </c>
      <c r="E394" s="26">
        <v>7533790293.6700001</v>
      </c>
      <c r="F394" s="27">
        <f t="shared" si="60"/>
        <v>179.68403497832384</v>
      </c>
      <c r="G394" s="27">
        <f t="shared" si="61"/>
        <v>80.833698168531711</v>
      </c>
      <c r="H394" s="28">
        <f t="shared" si="62"/>
        <v>3340991364.9400001</v>
      </c>
      <c r="J394" s="39"/>
    </row>
    <row r="395" spans="1:10" ht="12.75" customHeight="1" x14ac:dyDescent="0.25">
      <c r="A395" s="24" t="s">
        <v>170</v>
      </c>
      <c r="B395" s="25" t="s">
        <v>332</v>
      </c>
      <c r="C395" s="26">
        <v>32008084.300000001</v>
      </c>
      <c r="D395" s="26">
        <v>27858550</v>
      </c>
      <c r="E395" s="26">
        <v>17404212.890000001</v>
      </c>
      <c r="F395" s="27">
        <f t="shared" si="60"/>
        <v>54.374428431507226</v>
      </c>
      <c r="G395" s="27">
        <f t="shared" si="61"/>
        <v>62.473505943417727</v>
      </c>
      <c r="H395" s="28">
        <f t="shared" si="62"/>
        <v>-14603871.41</v>
      </c>
      <c r="J395" s="39"/>
    </row>
    <row r="396" spans="1:10" ht="12.75" customHeight="1" x14ac:dyDescent="0.25">
      <c r="A396" s="21">
        <v>23616</v>
      </c>
      <c r="B396" s="17" t="s">
        <v>110</v>
      </c>
      <c r="C396" s="18">
        <v>36103175.560000002</v>
      </c>
      <c r="D396" s="18">
        <v>45272253</v>
      </c>
      <c r="E396" s="18">
        <v>38993641.609999999</v>
      </c>
      <c r="F396" s="19">
        <f t="shared" si="60"/>
        <v>108.00612689927046</v>
      </c>
      <c r="G396" s="19">
        <f t="shared" si="61"/>
        <v>86.131435981328337</v>
      </c>
      <c r="H396" s="20">
        <f t="shared" si="62"/>
        <v>2890466.049999997</v>
      </c>
      <c r="J396" s="39"/>
    </row>
    <row r="397" spans="1:10" ht="12.75" customHeight="1" x14ac:dyDescent="0.25">
      <c r="A397" s="23">
        <v>3</v>
      </c>
      <c r="B397" s="25" t="s">
        <v>4</v>
      </c>
      <c r="C397" s="26">
        <v>35384766.43</v>
      </c>
      <c r="D397" s="26">
        <v>41917253</v>
      </c>
      <c r="E397" s="26">
        <v>37160649.560000002</v>
      </c>
      <c r="F397" s="27">
        <f t="shared" si="60"/>
        <v>105.01877872647019</v>
      </c>
      <c r="G397" s="27">
        <f t="shared" si="61"/>
        <v>88.652397045197588</v>
      </c>
      <c r="H397" s="28">
        <f t="shared" si="62"/>
        <v>1775883.1300000027</v>
      </c>
      <c r="J397" s="39"/>
    </row>
    <row r="398" spans="1:10" ht="12.75" customHeight="1" x14ac:dyDescent="0.25">
      <c r="A398" s="23">
        <v>4</v>
      </c>
      <c r="B398" s="25" t="s">
        <v>332</v>
      </c>
      <c r="C398" s="26">
        <v>718409.13</v>
      </c>
      <c r="D398" s="26">
        <v>3355000</v>
      </c>
      <c r="E398" s="26">
        <v>1832992.05</v>
      </c>
      <c r="F398" s="27">
        <f t="shared" si="60"/>
        <v>255.14598485127826</v>
      </c>
      <c r="G398" s="27">
        <f t="shared" si="61"/>
        <v>54.634636363636368</v>
      </c>
      <c r="H398" s="28">
        <f t="shared" si="62"/>
        <v>1114582.92</v>
      </c>
      <c r="J398" s="39"/>
    </row>
    <row r="399" spans="1:10" ht="12.75" customHeight="1" x14ac:dyDescent="0.25">
      <c r="A399" s="22" t="s">
        <v>291</v>
      </c>
      <c r="B399" s="17" t="s">
        <v>111</v>
      </c>
      <c r="C399" s="18">
        <v>210684788.09</v>
      </c>
      <c r="D399" s="18">
        <v>750466965</v>
      </c>
      <c r="E399" s="18">
        <v>772163330.73000002</v>
      </c>
      <c r="F399" s="19">
        <f t="shared" si="60"/>
        <v>366.50170035064349</v>
      </c>
      <c r="G399" s="19">
        <f t="shared" si="61"/>
        <v>102.89104873923398</v>
      </c>
      <c r="H399" s="20">
        <f t="shared" si="62"/>
        <v>561478542.63999999</v>
      </c>
      <c r="J399" s="39"/>
    </row>
    <row r="400" spans="1:10" ht="12.75" customHeight="1" x14ac:dyDescent="0.25">
      <c r="A400" s="24" t="s">
        <v>169</v>
      </c>
      <c r="B400" s="25" t="s">
        <v>4</v>
      </c>
      <c r="C400" s="26">
        <v>208900525.25</v>
      </c>
      <c r="D400" s="26">
        <v>695061819</v>
      </c>
      <c r="E400" s="26">
        <v>722427499.32000005</v>
      </c>
      <c r="F400" s="27">
        <f t="shared" si="60"/>
        <v>345.82368735331841</v>
      </c>
      <c r="G400" s="27">
        <f t="shared" si="61"/>
        <v>103.93715775661101</v>
      </c>
      <c r="H400" s="28">
        <f t="shared" si="62"/>
        <v>513526974.07000005</v>
      </c>
      <c r="J400" s="39"/>
    </row>
    <row r="401" spans="1:10" ht="12.75" customHeight="1" x14ac:dyDescent="0.25">
      <c r="A401" s="24" t="s">
        <v>170</v>
      </c>
      <c r="B401" s="25" t="s">
        <v>332</v>
      </c>
      <c r="C401" s="26">
        <v>1784262.84</v>
      </c>
      <c r="D401" s="26">
        <v>55405146</v>
      </c>
      <c r="E401" s="26">
        <v>49735831.409999996</v>
      </c>
      <c r="F401" s="27">
        <f t="shared" si="60"/>
        <v>2787.4722431589726</v>
      </c>
      <c r="G401" s="27">
        <f t="shared" si="61"/>
        <v>89.767530636955627</v>
      </c>
      <c r="H401" s="28">
        <f t="shared" si="62"/>
        <v>47951568.569999993</v>
      </c>
      <c r="J401" s="39"/>
    </row>
    <row r="402" spans="1:10" ht="12.75" customHeight="1" x14ac:dyDescent="0.25">
      <c r="A402" s="22" t="s">
        <v>292</v>
      </c>
      <c r="B402" s="17" t="s">
        <v>112</v>
      </c>
      <c r="C402" s="18">
        <v>164109931</v>
      </c>
      <c r="D402" s="18">
        <v>205951199</v>
      </c>
      <c r="E402" s="18">
        <v>157783921.38</v>
      </c>
      <c r="F402" s="19">
        <f t="shared" si="60"/>
        <v>96.145260934879076</v>
      </c>
      <c r="G402" s="19">
        <f t="shared" si="61"/>
        <v>76.612285893999569</v>
      </c>
      <c r="H402" s="20">
        <f t="shared" si="62"/>
        <v>-6326009.6200000048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161328202</v>
      </c>
      <c r="D403" s="26">
        <v>189395781</v>
      </c>
      <c r="E403" s="26">
        <v>151855704.38</v>
      </c>
      <c r="F403" s="27">
        <f t="shared" si="60"/>
        <v>94.128430427805796</v>
      </c>
      <c r="G403" s="27">
        <f t="shared" si="61"/>
        <v>80.179032277387421</v>
      </c>
      <c r="H403" s="28">
        <f t="shared" si="62"/>
        <v>-9472497.6200000048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2781729</v>
      </c>
      <c r="D404" s="26">
        <v>16555418</v>
      </c>
      <c r="E404" s="26">
        <v>5928217</v>
      </c>
      <c r="F404" s="27">
        <f t="shared" si="60"/>
        <v>213.11267201082492</v>
      </c>
      <c r="G404" s="27">
        <f t="shared" si="61"/>
        <v>35.808319669125844</v>
      </c>
      <c r="H404" s="28">
        <f t="shared" si="62"/>
        <v>3146488</v>
      </c>
      <c r="J404" s="39"/>
    </row>
    <row r="405" spans="1:10" ht="12.75" customHeight="1" x14ac:dyDescent="0.25">
      <c r="A405" s="22" t="s">
        <v>293</v>
      </c>
      <c r="B405" s="17" t="s">
        <v>113</v>
      </c>
      <c r="C405" s="18">
        <v>1077468263.6300001</v>
      </c>
      <c r="D405" s="18">
        <v>1696189903</v>
      </c>
      <c r="E405" s="18">
        <v>1567755099.1700001</v>
      </c>
      <c r="F405" s="19">
        <f t="shared" si="60"/>
        <v>145.50359876848896</v>
      </c>
      <c r="G405" s="19">
        <f t="shared" si="61"/>
        <v>92.428041011042382</v>
      </c>
      <c r="H405" s="20">
        <f t="shared" si="62"/>
        <v>490286835.53999996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869283123.74000001</v>
      </c>
      <c r="D406" s="26">
        <v>1296219130</v>
      </c>
      <c r="E406" s="26">
        <v>1205957837.0699999</v>
      </c>
      <c r="F406" s="27">
        <f t="shared" si="60"/>
        <v>138.73015639386765</v>
      </c>
      <c r="G406" s="27">
        <f t="shared" si="61"/>
        <v>93.036571453007326</v>
      </c>
      <c r="H406" s="28">
        <f t="shared" si="62"/>
        <v>336674713.32999992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208185139.88999999</v>
      </c>
      <c r="D407" s="26">
        <v>399970773</v>
      </c>
      <c r="E407" s="26">
        <v>361797262.10000002</v>
      </c>
      <c r="F407" s="27">
        <f t="shared" si="60"/>
        <v>173.78630496449699</v>
      </c>
      <c r="G407" s="27">
        <f t="shared" si="61"/>
        <v>90.4559249132936</v>
      </c>
      <c r="H407" s="28">
        <f t="shared" si="62"/>
        <v>153612122.21000004</v>
      </c>
      <c r="J407" s="39"/>
    </row>
    <row r="408" spans="1:10" ht="12.75" customHeight="1" x14ac:dyDescent="0.25">
      <c r="A408" s="22" t="s">
        <v>294</v>
      </c>
      <c r="B408" s="17" t="s">
        <v>114</v>
      </c>
      <c r="C408" s="18">
        <v>370032982.38</v>
      </c>
      <c r="D408" s="18">
        <v>587521453</v>
      </c>
      <c r="E408" s="18">
        <v>496699435.35000002</v>
      </c>
      <c r="F408" s="19">
        <f t="shared" si="60"/>
        <v>134.23112506223075</v>
      </c>
      <c r="G408" s="19">
        <f t="shared" si="61"/>
        <v>84.541497644682607</v>
      </c>
      <c r="H408" s="20">
        <f t="shared" si="62"/>
        <v>126666452.97000003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363022382.86000001</v>
      </c>
      <c r="D409" s="26">
        <v>568525584</v>
      </c>
      <c r="E409" s="26">
        <v>490661222.69999999</v>
      </c>
      <c r="F409" s="27">
        <f t="shared" si="60"/>
        <v>135.16004683634728</v>
      </c>
      <c r="G409" s="27">
        <f t="shared" si="61"/>
        <v>86.304158776432473</v>
      </c>
      <c r="H409" s="28">
        <f t="shared" si="62"/>
        <v>127638839.83999997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7010599.5199999996</v>
      </c>
      <c r="D410" s="26">
        <v>18995869</v>
      </c>
      <c r="E410" s="26">
        <v>6038212.6500000004</v>
      </c>
      <c r="F410" s="27">
        <f t="shared" si="60"/>
        <v>86.129761552832235</v>
      </c>
      <c r="G410" s="27">
        <f t="shared" si="61"/>
        <v>31.786977737106948</v>
      </c>
      <c r="H410" s="28">
        <f t="shared" si="62"/>
        <v>-972386.86999999918</v>
      </c>
      <c r="J410" s="39"/>
    </row>
    <row r="411" spans="1:10" ht="12.75" customHeight="1" x14ac:dyDescent="0.25">
      <c r="A411" s="22" t="s">
        <v>295</v>
      </c>
      <c r="B411" s="17" t="s">
        <v>115</v>
      </c>
      <c r="C411" s="18">
        <v>1286629922.3</v>
      </c>
      <c r="D411" s="18">
        <v>1918863557</v>
      </c>
      <c r="E411" s="18">
        <v>1696491741</v>
      </c>
      <c r="F411" s="19">
        <f t="shared" si="60"/>
        <v>131.85545521647163</v>
      </c>
      <c r="G411" s="19">
        <f t="shared" si="61"/>
        <v>88.411275247331204</v>
      </c>
      <c r="H411" s="20">
        <f t="shared" si="62"/>
        <v>409861818.70000005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1194647247.29</v>
      </c>
      <c r="D412" s="26">
        <v>1748894991</v>
      </c>
      <c r="E412" s="26">
        <v>1550753968.49</v>
      </c>
      <c r="F412" s="27">
        <f t="shared" si="60"/>
        <v>129.80852481833537</v>
      </c>
      <c r="G412" s="27">
        <f t="shared" si="61"/>
        <v>88.670502029586984</v>
      </c>
      <c r="H412" s="28">
        <f t="shared" si="62"/>
        <v>356106721.20000005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91982675.010000005</v>
      </c>
      <c r="D413" s="26">
        <v>169968566</v>
      </c>
      <c r="E413" s="26">
        <v>145737772.50999999</v>
      </c>
      <c r="F413" s="27">
        <f t="shared" si="60"/>
        <v>158.44045902574146</v>
      </c>
      <c r="G413" s="27">
        <f t="shared" si="61"/>
        <v>85.743956038318288</v>
      </c>
      <c r="H413" s="28">
        <f t="shared" si="62"/>
        <v>53755097.499999985</v>
      </c>
      <c r="J413" s="39"/>
    </row>
    <row r="414" spans="1:10" ht="12.75" customHeight="1" x14ac:dyDescent="0.25">
      <c r="A414" s="22" t="s">
        <v>296</v>
      </c>
      <c r="B414" s="17" t="s">
        <v>116</v>
      </c>
      <c r="C414" s="18">
        <v>957030129.34000003</v>
      </c>
      <c r="D414" s="18">
        <v>1256894869</v>
      </c>
      <c r="E414" s="18">
        <v>1175938322.8399999</v>
      </c>
      <c r="F414" s="19">
        <f t="shared" si="60"/>
        <v>122.87369924821137</v>
      </c>
      <c r="G414" s="19">
        <f t="shared" si="61"/>
        <v>93.559004165208336</v>
      </c>
      <c r="H414" s="20">
        <f t="shared" si="62"/>
        <v>218908193.49999988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930118854.34000003</v>
      </c>
      <c r="D415" s="26">
        <v>1211281753</v>
      </c>
      <c r="E415" s="26">
        <v>1148191089.74</v>
      </c>
      <c r="F415" s="27">
        <f t="shared" si="60"/>
        <v>123.44563110213922</v>
      </c>
      <c r="G415" s="27">
        <f t="shared" si="61"/>
        <v>94.791413054498477</v>
      </c>
      <c r="H415" s="28">
        <f t="shared" si="62"/>
        <v>218072235.39999998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26911275</v>
      </c>
      <c r="D416" s="26">
        <v>45613116</v>
      </c>
      <c r="E416" s="26">
        <v>27747233.100000001</v>
      </c>
      <c r="F416" s="27">
        <f t="shared" ref="F416:F474" si="69">IF(C416=0,"x",E416/C416*100)</f>
        <v>103.10634891880821</v>
      </c>
      <c r="G416" s="27">
        <f t="shared" ref="G416:G474" si="70">IF(D416=0,"x",E416/D416*100)</f>
        <v>60.831698277311297</v>
      </c>
      <c r="H416" s="28">
        <f t="shared" si="62"/>
        <v>835958.10000000149</v>
      </c>
      <c r="J416" s="39"/>
    </row>
    <row r="417" spans="1:10" ht="12.75" customHeight="1" x14ac:dyDescent="0.25">
      <c r="A417" s="22" t="s">
        <v>297</v>
      </c>
      <c r="B417" s="17" t="s">
        <v>117</v>
      </c>
      <c r="C417" s="18">
        <v>1257561803.55</v>
      </c>
      <c r="D417" s="18">
        <v>1602427410</v>
      </c>
      <c r="E417" s="18">
        <v>1524559474.8099999</v>
      </c>
      <c r="F417" s="19">
        <f t="shared" si="69"/>
        <v>121.23137570704566</v>
      </c>
      <c r="G417" s="19">
        <f t="shared" si="70"/>
        <v>95.140626358232353</v>
      </c>
      <c r="H417" s="20">
        <f t="shared" ref="H417:H475" si="71">+E417-C417</f>
        <v>266997671.25999999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1240858219.5999999</v>
      </c>
      <c r="D418" s="26">
        <v>1552460754</v>
      </c>
      <c r="E418" s="26">
        <v>1496845469.4100001</v>
      </c>
      <c r="F418" s="27">
        <f t="shared" si="69"/>
        <v>120.62985486710316</v>
      </c>
      <c r="G418" s="27">
        <f t="shared" si="70"/>
        <v>96.417604474270675</v>
      </c>
      <c r="H418" s="28">
        <f t="shared" si="71"/>
        <v>255987249.81000018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16703583.949999999</v>
      </c>
      <c r="D419" s="26">
        <v>49966656</v>
      </c>
      <c r="E419" s="26">
        <v>27714005.399999999</v>
      </c>
      <c r="F419" s="27">
        <f t="shared" si="69"/>
        <v>165.91652116670446</v>
      </c>
      <c r="G419" s="27">
        <f t="shared" si="70"/>
        <v>55.46499929873233</v>
      </c>
      <c r="H419" s="28">
        <f t="shared" si="71"/>
        <v>11010421.449999999</v>
      </c>
      <c r="J419" s="39"/>
    </row>
    <row r="420" spans="1:10" ht="12.75" customHeight="1" x14ac:dyDescent="0.25">
      <c r="A420" s="22" t="s">
        <v>298</v>
      </c>
      <c r="B420" s="17" t="s">
        <v>118</v>
      </c>
      <c r="C420" s="18">
        <v>53540242.899999999</v>
      </c>
      <c r="D420" s="18">
        <v>64150620</v>
      </c>
      <c r="E420" s="18">
        <v>57363795.899999999</v>
      </c>
      <c r="F420" s="19">
        <f t="shared" si="69"/>
        <v>107.141456207327</v>
      </c>
      <c r="G420" s="19">
        <f t="shared" si="70"/>
        <v>89.420485569741956</v>
      </c>
      <c r="H420" s="20">
        <f t="shared" si="71"/>
        <v>3823553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52776205.850000001</v>
      </c>
      <c r="D421" s="26">
        <v>62726120</v>
      </c>
      <c r="E421" s="26">
        <v>57040679.270000003</v>
      </c>
      <c r="F421" s="27">
        <f t="shared" si="69"/>
        <v>108.08029556372514</v>
      </c>
      <c r="G421" s="27">
        <f t="shared" si="70"/>
        <v>90.936087342880455</v>
      </c>
      <c r="H421" s="28">
        <f t="shared" si="71"/>
        <v>4264473.4200000018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764037.05</v>
      </c>
      <c r="D422" s="26">
        <v>1424500</v>
      </c>
      <c r="E422" s="26">
        <v>323116.63</v>
      </c>
      <c r="F422" s="27">
        <f t="shared" si="69"/>
        <v>42.290701740183934</v>
      </c>
      <c r="G422" s="27">
        <f t="shared" si="70"/>
        <v>22.682810108810109</v>
      </c>
      <c r="H422" s="28">
        <f t="shared" si="71"/>
        <v>-440920.42000000004</v>
      </c>
      <c r="J422" s="39"/>
    </row>
    <row r="423" spans="1:10" ht="12.75" customHeight="1" x14ac:dyDescent="0.25">
      <c r="A423" s="22" t="s">
        <v>299</v>
      </c>
      <c r="B423" s="17" t="s">
        <v>119</v>
      </c>
      <c r="C423" s="18">
        <v>256937700.72999999</v>
      </c>
      <c r="D423" s="18">
        <v>439859714</v>
      </c>
      <c r="E423" s="18">
        <v>387476630.73000002</v>
      </c>
      <c r="F423" s="19">
        <f t="shared" si="69"/>
        <v>150.80567376026119</v>
      </c>
      <c r="G423" s="19">
        <f t="shared" si="70"/>
        <v>88.090956820382971</v>
      </c>
      <c r="H423" s="20">
        <f t="shared" si="71"/>
        <v>130538930.00000003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248081172.56</v>
      </c>
      <c r="D424" s="26">
        <v>428677956</v>
      </c>
      <c r="E424" s="26">
        <v>381546274.74000001</v>
      </c>
      <c r="F424" s="27">
        <f t="shared" si="69"/>
        <v>153.79896458999548</v>
      </c>
      <c r="G424" s="27">
        <f t="shared" si="70"/>
        <v>89.005340582523445</v>
      </c>
      <c r="H424" s="28">
        <f t="shared" si="71"/>
        <v>133465102.18000001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8856528.1699999999</v>
      </c>
      <c r="D425" s="26">
        <v>11181758</v>
      </c>
      <c r="E425" s="26">
        <v>5930355.9900000002</v>
      </c>
      <c r="F425" s="27">
        <f t="shared" si="69"/>
        <v>66.960279199337762</v>
      </c>
      <c r="G425" s="27">
        <f t="shared" si="70"/>
        <v>53.035989421341448</v>
      </c>
      <c r="H425" s="28">
        <f t="shared" si="71"/>
        <v>-2926172.1799999997</v>
      </c>
      <c r="J425" s="39"/>
    </row>
    <row r="426" spans="1:10" ht="12.75" customHeight="1" x14ac:dyDescent="0.25">
      <c r="A426" s="22" t="s">
        <v>300</v>
      </c>
      <c r="B426" s="17" t="s">
        <v>120</v>
      </c>
      <c r="C426" s="18">
        <v>673497124.15999997</v>
      </c>
      <c r="D426" s="18">
        <v>839146645</v>
      </c>
      <c r="E426" s="18">
        <v>721712269.67999995</v>
      </c>
      <c r="F426" s="19">
        <f t="shared" si="69"/>
        <v>107.15892374152823</v>
      </c>
      <c r="G426" s="19">
        <f t="shared" si="70"/>
        <v>86.005500228151405</v>
      </c>
      <c r="H426" s="20">
        <f t="shared" si="71"/>
        <v>48215145.519999981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647318691.71000004</v>
      </c>
      <c r="D427" s="26">
        <v>807029018</v>
      </c>
      <c r="E427" s="26">
        <v>704260934.97000003</v>
      </c>
      <c r="F427" s="27">
        <f t="shared" si="69"/>
        <v>108.7966320128309</v>
      </c>
      <c r="G427" s="27">
        <f t="shared" si="70"/>
        <v>87.265875112560082</v>
      </c>
      <c r="H427" s="28">
        <f t="shared" si="71"/>
        <v>56942243.25999999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26178432.449999999</v>
      </c>
      <c r="D428" s="26">
        <v>32117627</v>
      </c>
      <c r="E428" s="26">
        <v>17451334.710000001</v>
      </c>
      <c r="F428" s="27">
        <f t="shared" si="69"/>
        <v>66.663024011584781</v>
      </c>
      <c r="G428" s="27">
        <f t="shared" si="70"/>
        <v>54.335691456906211</v>
      </c>
      <c r="H428" s="28">
        <f t="shared" si="71"/>
        <v>-8727097.7399999984</v>
      </c>
      <c r="J428" s="39"/>
    </row>
    <row r="429" spans="1:10" ht="12.75" customHeight="1" x14ac:dyDescent="0.25">
      <c r="A429" s="22" t="s">
        <v>369</v>
      </c>
      <c r="B429" s="17" t="s">
        <v>370</v>
      </c>
      <c r="C429" s="18">
        <v>190266437.84999999</v>
      </c>
      <c r="D429" s="18">
        <v>180340296</v>
      </c>
      <c r="E429" s="18">
        <v>172889962.03</v>
      </c>
      <c r="F429" s="27">
        <f t="shared" ref="F429:F431" si="72">IF(C429=0,"x",E429/C429*100)</f>
        <v>90.867293246064207</v>
      </c>
      <c r="G429" s="27">
        <f t="shared" ref="G429:G431" si="73">IF(D429=0,"x",E429/D429*100)</f>
        <v>95.868735864778671</v>
      </c>
      <c r="H429" s="28">
        <f t="shared" ref="H429:H431" si="74">+E429-C429</f>
        <v>-17376475.819999993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182690778.28</v>
      </c>
      <c r="D430" s="26">
        <v>166686891</v>
      </c>
      <c r="E430" s="26">
        <v>161311952.69</v>
      </c>
      <c r="F430" s="27">
        <f t="shared" si="72"/>
        <v>88.297808027707958</v>
      </c>
      <c r="G430" s="27">
        <f t="shared" si="73"/>
        <v>96.77542830287716</v>
      </c>
      <c r="H430" s="28">
        <f t="shared" si="74"/>
        <v>-21378825.590000004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7575659.5700000003</v>
      </c>
      <c r="D431" s="26">
        <v>13653405</v>
      </c>
      <c r="E431" s="26">
        <v>11578009.34</v>
      </c>
      <c r="F431" s="27">
        <f t="shared" si="72"/>
        <v>152.83170043502892</v>
      </c>
      <c r="G431" s="27">
        <f t="shared" si="73"/>
        <v>84.799427981518164</v>
      </c>
      <c r="H431" s="28">
        <f t="shared" si="74"/>
        <v>4002349.7699999996</v>
      </c>
      <c r="J431" s="39"/>
    </row>
    <row r="432" spans="1:10" ht="12.75" customHeight="1" x14ac:dyDescent="0.25">
      <c r="A432" s="22" t="s">
        <v>301</v>
      </c>
      <c r="B432" s="17" t="s">
        <v>121</v>
      </c>
      <c r="C432" s="18">
        <v>2573470226.5599999</v>
      </c>
      <c r="D432" s="18">
        <v>3245740934</v>
      </c>
      <c r="E432" s="18">
        <v>3095817585.6799998</v>
      </c>
      <c r="F432" s="19">
        <f t="shared" si="69"/>
        <v>120.29739274731111</v>
      </c>
      <c r="G432" s="19">
        <f t="shared" si="70"/>
        <v>95.380920678249055</v>
      </c>
      <c r="H432" s="20">
        <f t="shared" si="71"/>
        <v>522347359.11999989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>
        <v>2524044140.4000001</v>
      </c>
      <c r="D433" s="26">
        <v>3159513434</v>
      </c>
      <c r="E433" s="26">
        <v>3052859587.8899999</v>
      </c>
      <c r="F433" s="27">
        <f t="shared" si="69"/>
        <v>120.95111725764809</v>
      </c>
      <c r="G433" s="27">
        <f t="shared" si="70"/>
        <v>96.624358517919816</v>
      </c>
      <c r="H433" s="28">
        <f t="shared" si="71"/>
        <v>528815447.48999977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>
        <v>49426086.159999996</v>
      </c>
      <c r="D434" s="26">
        <v>86227500</v>
      </c>
      <c r="E434" s="26">
        <v>42957997.789999999</v>
      </c>
      <c r="F434" s="27">
        <f t="shared" si="69"/>
        <v>86.913614100331998</v>
      </c>
      <c r="G434" s="27">
        <f t="shared" si="70"/>
        <v>49.819370606824968</v>
      </c>
      <c r="H434" s="28">
        <f t="shared" si="71"/>
        <v>-6468088.3699999973</v>
      </c>
      <c r="J434" s="39"/>
    </row>
    <row r="435" spans="1:10" ht="12.75" customHeight="1" x14ac:dyDescent="0.25">
      <c r="A435" s="21">
        <v>38655</v>
      </c>
      <c r="B435" s="17" t="s">
        <v>412</v>
      </c>
      <c r="C435" s="18">
        <v>16047334.16</v>
      </c>
      <c r="D435" s="18">
        <v>19168561</v>
      </c>
      <c r="E435" s="18">
        <v>16228954.949999999</v>
      </c>
      <c r="F435" s="19">
        <f t="shared" si="69"/>
        <v>101.13178169152053</v>
      </c>
      <c r="G435" s="19">
        <f t="shared" si="70"/>
        <v>84.664440643196954</v>
      </c>
      <c r="H435" s="20">
        <f t="shared" si="71"/>
        <v>181620.78999999911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15405270.279999999</v>
      </c>
      <c r="D436" s="26">
        <v>18320172</v>
      </c>
      <c r="E436" s="26">
        <v>16044771.32</v>
      </c>
      <c r="F436" s="27">
        <f t="shared" si="69"/>
        <v>104.15118351302306</v>
      </c>
      <c r="G436" s="27">
        <f t="shared" si="70"/>
        <v>87.579807220150556</v>
      </c>
      <c r="H436" s="28">
        <f t="shared" si="71"/>
        <v>639501.04000000097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642063.88</v>
      </c>
      <c r="D437" s="26">
        <v>848389</v>
      </c>
      <c r="E437" s="26">
        <v>184183.63</v>
      </c>
      <c r="F437" s="27">
        <f t="shared" si="69"/>
        <v>28.686184620757672</v>
      </c>
      <c r="G437" s="27">
        <f t="shared" si="70"/>
        <v>21.709808825904155</v>
      </c>
      <c r="H437" s="28">
        <f t="shared" si="71"/>
        <v>-457880.25</v>
      </c>
      <c r="J437" s="39"/>
    </row>
    <row r="438" spans="1:10" ht="12.75" customHeight="1" x14ac:dyDescent="0.25">
      <c r="A438" s="22" t="s">
        <v>302</v>
      </c>
      <c r="B438" s="17" t="s">
        <v>122</v>
      </c>
      <c r="C438" s="18">
        <v>9629385.0600000005</v>
      </c>
      <c r="D438" s="18">
        <v>14673683</v>
      </c>
      <c r="E438" s="18">
        <v>9407588.4100000001</v>
      </c>
      <c r="F438" s="19">
        <f t="shared" si="69"/>
        <v>97.696668597028776</v>
      </c>
      <c r="G438" s="19">
        <f t="shared" si="70"/>
        <v>64.111977954001048</v>
      </c>
      <c r="H438" s="20">
        <f t="shared" si="71"/>
        <v>-221796.65000000037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7764260.4299999997</v>
      </c>
      <c r="D439" s="26">
        <v>10640856</v>
      </c>
      <c r="E439" s="26">
        <v>8040601.0899999999</v>
      </c>
      <c r="F439" s="27">
        <f t="shared" si="69"/>
        <v>103.55913692606522</v>
      </c>
      <c r="G439" s="27">
        <f t="shared" si="70"/>
        <v>75.563479949357458</v>
      </c>
      <c r="H439" s="28">
        <f t="shared" si="71"/>
        <v>276340.66000000015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1865124.63</v>
      </c>
      <c r="D440" s="26">
        <v>4032827</v>
      </c>
      <c r="E440" s="26">
        <v>1366987.32</v>
      </c>
      <c r="F440" s="27">
        <f t="shared" si="69"/>
        <v>73.292009446039003</v>
      </c>
      <c r="G440" s="27">
        <f t="shared" si="70"/>
        <v>33.89650287503035</v>
      </c>
      <c r="H440" s="28">
        <f t="shared" si="71"/>
        <v>-498137.30999999982</v>
      </c>
      <c r="J440" s="39"/>
    </row>
    <row r="441" spans="1:10" ht="12.75" customHeight="1" x14ac:dyDescent="0.25">
      <c r="A441" s="22" t="s">
        <v>303</v>
      </c>
      <c r="B441" s="17" t="s">
        <v>123</v>
      </c>
      <c r="C441" s="18">
        <v>220907715.15000001</v>
      </c>
      <c r="D441" s="18">
        <v>231902829</v>
      </c>
      <c r="E441" s="18">
        <v>196143109.49000001</v>
      </c>
      <c r="F441" s="19">
        <f t="shared" si="69"/>
        <v>88.78961486556301</v>
      </c>
      <c r="G441" s="19">
        <f t="shared" si="70"/>
        <v>84.579869221862765</v>
      </c>
      <c r="H441" s="20">
        <f t="shared" si="71"/>
        <v>-24764605.659999996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174470788.58000001</v>
      </c>
      <c r="D442" s="26">
        <v>218414020</v>
      </c>
      <c r="E442" s="26">
        <v>190131803.05000001</v>
      </c>
      <c r="F442" s="27">
        <f>IF(C442=0,"x",E442/C442*100)</f>
        <v>108.97629603067848</v>
      </c>
      <c r="G442" s="27">
        <f t="shared" si="70"/>
        <v>87.05109820788978</v>
      </c>
      <c r="H442" s="28">
        <f t="shared" si="71"/>
        <v>15661014.469999999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46436926.57</v>
      </c>
      <c r="D443" s="26">
        <v>13488809</v>
      </c>
      <c r="E443" s="26">
        <v>6011306.4400000004</v>
      </c>
      <c r="F443" s="27">
        <f t="shared" ref="F443:F444" si="75">IF(C443=0,"x",E443/C443*100)</f>
        <v>12.945099695472805</v>
      </c>
      <c r="G443" s="27">
        <f t="shared" si="70"/>
        <v>44.56513870127452</v>
      </c>
      <c r="H443" s="28">
        <f t="shared" si="71"/>
        <v>-40425620.130000003</v>
      </c>
      <c r="J443" s="39"/>
    </row>
    <row r="444" spans="1:10" ht="12.75" customHeight="1" x14ac:dyDescent="0.25">
      <c r="A444" s="16" t="s">
        <v>304</v>
      </c>
      <c r="B444" s="29" t="s">
        <v>413</v>
      </c>
      <c r="C444" s="30">
        <v>30732508.350000001</v>
      </c>
      <c r="D444" s="30">
        <v>0</v>
      </c>
      <c r="E444" s="30"/>
      <c r="F444" s="19">
        <f t="shared" si="75"/>
        <v>0</v>
      </c>
      <c r="G444" s="19" t="str">
        <f t="shared" si="70"/>
        <v>x</v>
      </c>
      <c r="H444" s="31">
        <f t="shared" si="71"/>
        <v>-30732508.350000001</v>
      </c>
      <c r="J444" s="39"/>
    </row>
    <row r="445" spans="1:10" ht="12.75" customHeight="1" x14ac:dyDescent="0.25">
      <c r="A445" s="22" t="s">
        <v>305</v>
      </c>
      <c r="B445" s="29" t="s">
        <v>124</v>
      </c>
      <c r="C445" s="18">
        <v>30535631.300000001</v>
      </c>
      <c r="D445" s="18">
        <v>0</v>
      </c>
      <c r="E445" s="18"/>
      <c r="F445" s="19">
        <f t="shared" si="69"/>
        <v>0</v>
      </c>
      <c r="G445" s="19" t="str">
        <f t="shared" si="70"/>
        <v>x</v>
      </c>
      <c r="H445" s="20">
        <f t="shared" si="71"/>
        <v>-30535631.300000001</v>
      </c>
      <c r="J445" s="39"/>
    </row>
    <row r="446" spans="1:10" ht="12.75" customHeight="1" x14ac:dyDescent="0.25">
      <c r="A446" s="24" t="s">
        <v>169</v>
      </c>
      <c r="B446" s="25" t="s">
        <v>4</v>
      </c>
      <c r="C446" s="26">
        <v>30476260.670000002</v>
      </c>
      <c r="D446" s="26">
        <v>0</v>
      </c>
      <c r="E446" s="26"/>
      <c r="F446" s="27">
        <f t="shared" si="69"/>
        <v>0</v>
      </c>
      <c r="G446" s="27" t="str">
        <f t="shared" si="70"/>
        <v>x</v>
      </c>
      <c r="H446" s="28">
        <f t="shared" si="71"/>
        <v>-30476260.670000002</v>
      </c>
      <c r="J446" s="39"/>
    </row>
    <row r="447" spans="1:10" ht="12.75" customHeight="1" x14ac:dyDescent="0.25">
      <c r="A447" s="24" t="s">
        <v>170</v>
      </c>
      <c r="B447" s="25" t="s">
        <v>332</v>
      </c>
      <c r="C447" s="26">
        <v>59370.63</v>
      </c>
      <c r="D447" s="26">
        <v>0</v>
      </c>
      <c r="E447" s="26"/>
      <c r="F447" s="27">
        <f t="shared" ref="F447" si="76">IF(C447=0,"x",E447/C447*100)</f>
        <v>0</v>
      </c>
      <c r="G447" s="27" t="str">
        <f t="shared" ref="G447" si="77">IF(D447=0,"x",E447/D447*100)</f>
        <v>x</v>
      </c>
      <c r="H447" s="28">
        <f t="shared" ref="H447" si="78">+E447-C447</f>
        <v>-59370.63</v>
      </c>
      <c r="J447" s="39"/>
    </row>
    <row r="448" spans="1:10" ht="12.75" customHeight="1" x14ac:dyDescent="0.25">
      <c r="A448" s="22" t="s">
        <v>445</v>
      </c>
      <c r="B448" s="29" t="s">
        <v>446</v>
      </c>
      <c r="C448" s="18">
        <v>196877.05</v>
      </c>
      <c r="D448" s="18">
        <v>0</v>
      </c>
      <c r="E448" s="18"/>
      <c r="F448" s="27">
        <f t="shared" ref="F448:F450" si="79">IF(C448=0,"x",E448/C448*100)</f>
        <v>0</v>
      </c>
      <c r="G448" s="27" t="str">
        <f t="shared" ref="G448:G450" si="80">IF(D448=0,"x",E448/D448*100)</f>
        <v>x</v>
      </c>
      <c r="H448" s="28">
        <f t="shared" ref="H448:H450" si="81">+E448-C448</f>
        <v>-196877.05</v>
      </c>
      <c r="J448" s="39"/>
    </row>
    <row r="449" spans="1:10" ht="12.75" customHeight="1" x14ac:dyDescent="0.25">
      <c r="A449" s="24" t="s">
        <v>170</v>
      </c>
      <c r="B449" s="25" t="s">
        <v>332</v>
      </c>
      <c r="C449" s="26">
        <v>196877.05</v>
      </c>
      <c r="D449" s="26">
        <v>0</v>
      </c>
      <c r="E449" s="26"/>
      <c r="F449" s="27">
        <f t="shared" si="79"/>
        <v>0</v>
      </c>
      <c r="G449" s="27" t="str">
        <f t="shared" si="80"/>
        <v>x</v>
      </c>
      <c r="H449" s="28">
        <f t="shared" si="81"/>
        <v>-196877.05</v>
      </c>
      <c r="J449" s="39"/>
    </row>
    <row r="450" spans="1:10" ht="12.75" customHeight="1" x14ac:dyDescent="0.25">
      <c r="A450" s="16" t="s">
        <v>306</v>
      </c>
      <c r="B450" s="17" t="s">
        <v>126</v>
      </c>
      <c r="C450" s="30">
        <v>66193898.810000002</v>
      </c>
      <c r="D450" s="30">
        <v>96880886</v>
      </c>
      <c r="E450" s="30">
        <v>67148011.480000004</v>
      </c>
      <c r="F450" s="27">
        <f t="shared" si="79"/>
        <v>101.44139065254132</v>
      </c>
      <c r="G450" s="27">
        <f t="shared" si="80"/>
        <v>69.309865188474845</v>
      </c>
      <c r="H450" s="28">
        <f t="shared" si="81"/>
        <v>954112.67000000179</v>
      </c>
      <c r="J450" s="39"/>
    </row>
    <row r="451" spans="1:10" ht="12.75" customHeight="1" x14ac:dyDescent="0.25">
      <c r="A451" s="22" t="s">
        <v>307</v>
      </c>
      <c r="B451" s="17" t="s">
        <v>127</v>
      </c>
      <c r="C451" s="18">
        <v>66193898.810000002</v>
      </c>
      <c r="D451" s="18">
        <v>96880886</v>
      </c>
      <c r="E451" s="18">
        <v>67148011.480000004</v>
      </c>
      <c r="F451" s="19">
        <f t="shared" si="69"/>
        <v>101.44139065254132</v>
      </c>
      <c r="G451" s="19">
        <f t="shared" si="70"/>
        <v>69.309865188474845</v>
      </c>
      <c r="H451" s="20">
        <f t="shared" si="71"/>
        <v>954112.67000000179</v>
      </c>
      <c r="J451" s="39"/>
    </row>
    <row r="452" spans="1:10" ht="12.75" customHeight="1" x14ac:dyDescent="0.25">
      <c r="A452" s="24" t="s">
        <v>169</v>
      </c>
      <c r="B452" s="25" t="s">
        <v>4</v>
      </c>
      <c r="C452" s="26">
        <v>64381982.859999999</v>
      </c>
      <c r="D452" s="26">
        <v>77680266</v>
      </c>
      <c r="E452" s="26">
        <v>64447590.539999999</v>
      </c>
      <c r="F452" s="27">
        <f t="shared" si="69"/>
        <v>100.10190378905021</v>
      </c>
      <c r="G452" s="27">
        <f t="shared" si="70"/>
        <v>82.965203208753167</v>
      </c>
      <c r="H452" s="28">
        <f t="shared" si="71"/>
        <v>65607.679999999702</v>
      </c>
      <c r="J452" s="39"/>
    </row>
    <row r="453" spans="1:10" ht="12.75" customHeight="1" x14ac:dyDescent="0.25">
      <c r="A453" s="24" t="s">
        <v>170</v>
      </c>
      <c r="B453" s="25" t="s">
        <v>332</v>
      </c>
      <c r="C453" s="26">
        <v>1811915.95</v>
      </c>
      <c r="D453" s="26">
        <v>19200620</v>
      </c>
      <c r="E453" s="26">
        <v>2700420.94</v>
      </c>
      <c r="F453" s="27">
        <f t="shared" si="69"/>
        <v>149.0367663025429</v>
      </c>
      <c r="G453" s="27">
        <f t="shared" si="70"/>
        <v>14.064238238140225</v>
      </c>
      <c r="H453" s="28">
        <f t="shared" si="71"/>
        <v>888504.99</v>
      </c>
      <c r="J453" s="39"/>
    </row>
    <row r="454" spans="1:10" ht="12.75" customHeight="1" x14ac:dyDescent="0.25">
      <c r="A454" s="16" t="s">
        <v>371</v>
      </c>
      <c r="B454" s="17" t="s">
        <v>372</v>
      </c>
      <c r="C454" s="30">
        <v>2832499949.1799998</v>
      </c>
      <c r="D454" s="30">
        <v>3359808125</v>
      </c>
      <c r="E454" s="30">
        <v>3027532356.4699998</v>
      </c>
      <c r="F454" s="19">
        <f t="shared" si="69"/>
        <v>106.88552200491517</v>
      </c>
      <c r="G454" s="19">
        <f t="shared" si="70"/>
        <v>90.110275463126328</v>
      </c>
      <c r="H454" s="31">
        <f t="shared" si="71"/>
        <v>195032407.28999996</v>
      </c>
      <c r="J454" s="39"/>
    </row>
    <row r="455" spans="1:10" ht="12.75" customHeight="1" x14ac:dyDescent="0.25">
      <c r="A455" s="22" t="s">
        <v>373</v>
      </c>
      <c r="B455" s="17" t="s">
        <v>414</v>
      </c>
      <c r="C455" s="18">
        <v>677431941.07000005</v>
      </c>
      <c r="D455" s="18">
        <v>941730508</v>
      </c>
      <c r="E455" s="18">
        <v>838643389.08000004</v>
      </c>
      <c r="F455" s="19">
        <f t="shared" si="69"/>
        <v>123.79743827186054</v>
      </c>
      <c r="G455" s="19">
        <f t="shared" si="70"/>
        <v>89.053437470244944</v>
      </c>
      <c r="H455" s="20">
        <f t="shared" si="71"/>
        <v>161211448.00999999</v>
      </c>
      <c r="J455" s="39"/>
    </row>
    <row r="456" spans="1:10" ht="12.75" customHeight="1" x14ac:dyDescent="0.25">
      <c r="A456" s="24" t="s">
        <v>169</v>
      </c>
      <c r="B456" s="25" t="s">
        <v>4</v>
      </c>
      <c r="C456" s="26">
        <v>582204106.35000002</v>
      </c>
      <c r="D456" s="26">
        <v>736453618</v>
      </c>
      <c r="E456" s="26">
        <v>668313731.36000001</v>
      </c>
      <c r="F456" s="27">
        <f t="shared" si="69"/>
        <v>114.79028128981179</v>
      </c>
      <c r="G456" s="27">
        <f t="shared" si="70"/>
        <v>90.747565769987162</v>
      </c>
      <c r="H456" s="28">
        <f t="shared" si="71"/>
        <v>86109625.00999999</v>
      </c>
      <c r="J456" s="39"/>
    </row>
    <row r="457" spans="1:10" ht="12.75" customHeight="1" x14ac:dyDescent="0.25">
      <c r="A457" s="24" t="s">
        <v>170</v>
      </c>
      <c r="B457" s="25" t="s">
        <v>332</v>
      </c>
      <c r="C457" s="26">
        <v>95227834.719999999</v>
      </c>
      <c r="D457" s="26">
        <v>205276890</v>
      </c>
      <c r="E457" s="26">
        <v>170329657.72</v>
      </c>
      <c r="F457" s="27">
        <f t="shared" si="69"/>
        <v>178.86541074972791</v>
      </c>
      <c r="G457" s="27">
        <f t="shared" si="70"/>
        <v>82.975564234239911</v>
      </c>
      <c r="H457" s="28">
        <f t="shared" si="71"/>
        <v>75101823</v>
      </c>
      <c r="J457" s="39"/>
    </row>
    <row r="458" spans="1:10" ht="12.75" customHeight="1" x14ac:dyDescent="0.25">
      <c r="A458" s="22" t="s">
        <v>374</v>
      </c>
      <c r="B458" s="17" t="s">
        <v>128</v>
      </c>
      <c r="C458" s="18">
        <v>5559589.1900000004</v>
      </c>
      <c r="D458" s="18">
        <v>11073300</v>
      </c>
      <c r="E458" s="18">
        <v>6433805.1399999997</v>
      </c>
      <c r="F458" s="19">
        <f t="shared" si="69"/>
        <v>115.72447028230874</v>
      </c>
      <c r="G458" s="19">
        <f t="shared" si="70"/>
        <v>58.101967254567285</v>
      </c>
      <c r="H458" s="20">
        <f t="shared" si="71"/>
        <v>874215.94999999925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5378268.9400000004</v>
      </c>
      <c r="D459" s="26">
        <v>10673800</v>
      </c>
      <c r="E459" s="26">
        <v>6278411.2599999998</v>
      </c>
      <c r="F459" s="27">
        <f t="shared" si="69"/>
        <v>116.73665504722788</v>
      </c>
      <c r="G459" s="27">
        <f t="shared" si="70"/>
        <v>58.820769173115472</v>
      </c>
      <c r="H459" s="28">
        <f t="shared" si="71"/>
        <v>900142.31999999937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181320.25</v>
      </c>
      <c r="D460" s="26">
        <v>399500</v>
      </c>
      <c r="E460" s="26">
        <v>155393.88</v>
      </c>
      <c r="F460" s="27">
        <f t="shared" si="69"/>
        <v>85.701337826304567</v>
      </c>
      <c r="G460" s="27">
        <f t="shared" ref="G460" si="82">IF(D460=0,"x",E460/D460*100)</f>
        <v>38.897091364205252</v>
      </c>
      <c r="H460" s="28">
        <f t="shared" ref="H460" si="83">+E460-C460</f>
        <v>-25926.369999999995</v>
      </c>
      <c r="J460" s="39"/>
    </row>
    <row r="461" spans="1:10" ht="12.75" customHeight="1" x14ac:dyDescent="0.25">
      <c r="A461" s="22" t="s">
        <v>375</v>
      </c>
      <c r="B461" s="17" t="s">
        <v>129</v>
      </c>
      <c r="C461" s="18">
        <v>498777359.56999999</v>
      </c>
      <c r="D461" s="18">
        <v>576051040</v>
      </c>
      <c r="E461" s="18">
        <v>527665478.05000001</v>
      </c>
      <c r="F461" s="19">
        <f t="shared" si="69"/>
        <v>105.79178624003798</v>
      </c>
      <c r="G461" s="19">
        <f t="shared" si="70"/>
        <v>91.600473119534684</v>
      </c>
      <c r="H461" s="20">
        <f t="shared" si="71"/>
        <v>28888118.480000019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495116511.06</v>
      </c>
      <c r="D462" s="26">
        <v>571731040</v>
      </c>
      <c r="E462" s="26">
        <v>525332645.60000002</v>
      </c>
      <c r="F462" s="27">
        <f t="shared" si="69"/>
        <v>106.10283314432596</v>
      </c>
      <c r="G462" s="27">
        <f t="shared" si="70"/>
        <v>91.884576635895087</v>
      </c>
      <c r="H462" s="28">
        <f t="shared" si="71"/>
        <v>30216134.540000021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3660848.51</v>
      </c>
      <c r="D463" s="26">
        <v>4320000</v>
      </c>
      <c r="E463" s="26">
        <v>2332832.4500000002</v>
      </c>
      <c r="F463" s="27">
        <f t="shared" si="69"/>
        <v>63.72381822486286</v>
      </c>
      <c r="G463" s="27">
        <f t="shared" si="70"/>
        <v>54.000751157407414</v>
      </c>
      <c r="H463" s="28">
        <f t="shared" si="71"/>
        <v>-1328016.0599999996</v>
      </c>
      <c r="J463" s="39"/>
    </row>
    <row r="464" spans="1:10" ht="12.75" customHeight="1" x14ac:dyDescent="0.25">
      <c r="A464" s="22" t="s">
        <v>376</v>
      </c>
      <c r="B464" s="17" t="s">
        <v>130</v>
      </c>
      <c r="C464" s="18">
        <v>30364724.100000001</v>
      </c>
      <c r="D464" s="18">
        <v>33783200</v>
      </c>
      <c r="E464" s="18">
        <v>30051768.050000001</v>
      </c>
      <c r="F464" s="19">
        <f t="shared" si="69"/>
        <v>98.969343344041775</v>
      </c>
      <c r="G464" s="19">
        <f t="shared" si="70"/>
        <v>88.9547705664354</v>
      </c>
      <c r="H464" s="20">
        <f t="shared" si="71"/>
        <v>-312956.05000000075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30364724.100000001</v>
      </c>
      <c r="D465" s="26">
        <v>33755200</v>
      </c>
      <c r="E465" s="26">
        <v>30048011.350000001</v>
      </c>
      <c r="F465" s="27">
        <f t="shared" si="69"/>
        <v>98.956971421979759</v>
      </c>
      <c r="G465" s="27">
        <f t="shared" si="70"/>
        <v>89.017429462719818</v>
      </c>
      <c r="H465" s="28">
        <f t="shared" si="71"/>
        <v>-316712.75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/>
      <c r="D466" s="26">
        <v>28000</v>
      </c>
      <c r="E466" s="26">
        <v>3756.7</v>
      </c>
      <c r="F466" s="27" t="str">
        <f t="shared" si="69"/>
        <v>x</v>
      </c>
      <c r="G466" s="27">
        <f t="shared" si="70"/>
        <v>13.416785714285714</v>
      </c>
      <c r="H466" s="28">
        <f t="shared" si="71"/>
        <v>3756.7</v>
      </c>
      <c r="J466" s="39"/>
    </row>
    <row r="467" spans="1:10" ht="12.75" customHeight="1" x14ac:dyDescent="0.25">
      <c r="A467" s="22" t="s">
        <v>377</v>
      </c>
      <c r="B467" s="17" t="s">
        <v>131</v>
      </c>
      <c r="C467" s="18">
        <v>20512561.5</v>
      </c>
      <c r="D467" s="18">
        <v>22852700</v>
      </c>
      <c r="E467" s="18">
        <v>20359580.23</v>
      </c>
      <c r="F467" s="19">
        <f t="shared" si="69"/>
        <v>99.25420689171365</v>
      </c>
      <c r="G467" s="19">
        <f t="shared" si="70"/>
        <v>89.090480468391036</v>
      </c>
      <c r="H467" s="20">
        <f t="shared" si="71"/>
        <v>-152981.26999999955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20512561.5</v>
      </c>
      <c r="D468" s="26">
        <v>22826700</v>
      </c>
      <c r="E468" s="26">
        <v>20351176.559999999</v>
      </c>
      <c r="F468" s="27">
        <f t="shared" si="69"/>
        <v>99.213238483160666</v>
      </c>
      <c r="G468" s="27">
        <f t="shared" si="70"/>
        <v>89.155140953357247</v>
      </c>
      <c r="H468" s="28">
        <f t="shared" si="71"/>
        <v>-161384.94000000134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26000</v>
      </c>
      <c r="E469" s="26">
        <v>8403.67</v>
      </c>
      <c r="F469" s="27" t="str">
        <f t="shared" si="69"/>
        <v>x</v>
      </c>
      <c r="G469" s="27">
        <f t="shared" si="70"/>
        <v>32.321807692307694</v>
      </c>
      <c r="H469" s="28">
        <f t="shared" si="71"/>
        <v>8403.67</v>
      </c>
      <c r="J469" s="39"/>
    </row>
    <row r="470" spans="1:10" ht="12.75" customHeight="1" x14ac:dyDescent="0.25">
      <c r="A470" s="22" t="s">
        <v>378</v>
      </c>
      <c r="B470" s="17" t="s">
        <v>132</v>
      </c>
      <c r="C470" s="18">
        <v>16574466.880000001</v>
      </c>
      <c r="D470" s="18">
        <v>18569840</v>
      </c>
      <c r="E470" s="18">
        <v>16497954.949999999</v>
      </c>
      <c r="F470" s="19">
        <f t="shared" si="69"/>
        <v>99.538374714831249</v>
      </c>
      <c r="G470" s="19">
        <f t="shared" si="70"/>
        <v>88.842741509889152</v>
      </c>
      <c r="H470" s="20">
        <f t="shared" si="71"/>
        <v>-76511.930000001565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16551229.130000001</v>
      </c>
      <c r="D471" s="26">
        <v>18513480</v>
      </c>
      <c r="E471" s="26">
        <v>16443830.67</v>
      </c>
      <c r="F471" s="27">
        <f t="shared" si="69"/>
        <v>99.351114898135663</v>
      </c>
      <c r="G471" s="27">
        <f t="shared" si="70"/>
        <v>88.820851995410905</v>
      </c>
      <c r="H471" s="28">
        <f t="shared" si="71"/>
        <v>-107398.46000000089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>
        <v>23237.75</v>
      </c>
      <c r="D472" s="26">
        <v>56360</v>
      </c>
      <c r="E472" s="26">
        <v>54124.28</v>
      </c>
      <c r="F472" s="27">
        <f t="shared" si="69"/>
        <v>232.91532097556774</v>
      </c>
      <c r="G472" s="27">
        <f t="shared" si="70"/>
        <v>96.033144073811215</v>
      </c>
      <c r="H472" s="28">
        <f t="shared" si="71"/>
        <v>30886.53</v>
      </c>
      <c r="J472" s="39"/>
    </row>
    <row r="473" spans="1:10" ht="12.75" customHeight="1" x14ac:dyDescent="0.25">
      <c r="A473" s="22" t="s">
        <v>379</v>
      </c>
      <c r="B473" s="17" t="s">
        <v>133</v>
      </c>
      <c r="C473" s="18">
        <v>22911334.969999999</v>
      </c>
      <c r="D473" s="18">
        <v>26043670</v>
      </c>
      <c r="E473" s="18">
        <v>23357345.899999999</v>
      </c>
      <c r="F473" s="19">
        <f t="shared" si="69"/>
        <v>101.94668241978917</v>
      </c>
      <c r="G473" s="19">
        <f t="shared" si="70"/>
        <v>89.685308944553512</v>
      </c>
      <c r="H473" s="20">
        <f t="shared" si="71"/>
        <v>446010.9299999997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22885923.719999999</v>
      </c>
      <c r="D474" s="26">
        <v>25967930</v>
      </c>
      <c r="E474" s="26">
        <v>23322865.489999998</v>
      </c>
      <c r="F474" s="27">
        <f t="shared" si="69"/>
        <v>101.90921622979174</v>
      </c>
      <c r="G474" s="27">
        <f t="shared" si="70"/>
        <v>89.814111059295058</v>
      </c>
      <c r="H474" s="28">
        <f t="shared" si="71"/>
        <v>436941.76999999955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25411.25</v>
      </c>
      <c r="D475" s="26">
        <v>75740</v>
      </c>
      <c r="E475" s="26">
        <v>34480.410000000003</v>
      </c>
      <c r="F475" s="27">
        <f t="shared" ref="F475:F548" si="84">IF(C475=0,"x",E475/C475*100)</f>
        <v>135.68954695262926</v>
      </c>
      <c r="G475" s="27">
        <f t="shared" ref="G475:G548" si="85">IF(D475=0,"x",E475/D475*100)</f>
        <v>45.524702931080014</v>
      </c>
      <c r="H475" s="28">
        <f t="shared" si="71"/>
        <v>9069.1600000000035</v>
      </c>
      <c r="J475" s="39"/>
    </row>
    <row r="476" spans="1:10" ht="12.75" customHeight="1" x14ac:dyDescent="0.25">
      <c r="A476" s="22" t="s">
        <v>380</v>
      </c>
      <c r="B476" s="17" t="s">
        <v>134</v>
      </c>
      <c r="C476" s="18">
        <v>70262578.879999995</v>
      </c>
      <c r="D476" s="18">
        <v>63519915</v>
      </c>
      <c r="E476" s="18">
        <v>54535164.280000001</v>
      </c>
      <c r="F476" s="19">
        <f t="shared" si="84"/>
        <v>77.616229220876562</v>
      </c>
      <c r="G476" s="19">
        <f t="shared" si="85"/>
        <v>85.85522238183097</v>
      </c>
      <c r="H476" s="20">
        <f t="shared" ref="H476:H548" si="86">+E476-C476</f>
        <v>-15727414.599999994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70253172.319999993</v>
      </c>
      <c r="D477" s="26">
        <v>63411315</v>
      </c>
      <c r="E477" s="26">
        <v>54507597.350000001</v>
      </c>
      <c r="F477" s="27">
        <f t="shared" si="84"/>
        <v>77.587382249046897</v>
      </c>
      <c r="G477" s="27">
        <f t="shared" si="85"/>
        <v>85.958787244831626</v>
      </c>
      <c r="H477" s="28">
        <f t="shared" si="86"/>
        <v>-15745574.969999991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9406.56</v>
      </c>
      <c r="D478" s="26">
        <v>108600</v>
      </c>
      <c r="E478" s="26">
        <v>27566.93</v>
      </c>
      <c r="F478" s="27">
        <f t="shared" ref="F478" si="87">IF(C478=0,"x",E478/C478*100)</f>
        <v>293.06069381367894</v>
      </c>
      <c r="G478" s="27">
        <f t="shared" ref="G478" si="88">IF(D478=0,"x",E478/D478*100)</f>
        <v>25.383913443830568</v>
      </c>
      <c r="H478" s="28">
        <f t="shared" ref="H478" si="89">+E478-C478</f>
        <v>18160.370000000003</v>
      </c>
      <c r="J478" s="39"/>
    </row>
    <row r="479" spans="1:10" ht="12.75" customHeight="1" x14ac:dyDescent="0.25">
      <c r="A479" s="22" t="s">
        <v>381</v>
      </c>
      <c r="B479" s="17" t="s">
        <v>135</v>
      </c>
      <c r="C479" s="18">
        <v>1151711.07</v>
      </c>
      <c r="D479" s="18">
        <v>1516400</v>
      </c>
      <c r="E479" s="18">
        <v>1243040.3999999999</v>
      </c>
      <c r="F479" s="19">
        <f t="shared" si="84"/>
        <v>107.92988210141974</v>
      </c>
      <c r="G479" s="19">
        <f t="shared" si="85"/>
        <v>81.973120548667893</v>
      </c>
      <c r="H479" s="20">
        <f t="shared" si="86"/>
        <v>91329.329999999842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1151711.07</v>
      </c>
      <c r="D480" s="26">
        <v>1516400</v>
      </c>
      <c r="E480" s="26">
        <v>1243040.3999999999</v>
      </c>
      <c r="F480" s="27">
        <f t="shared" si="84"/>
        <v>107.92988210141974</v>
      </c>
      <c r="G480" s="27">
        <f t="shared" si="85"/>
        <v>81.973120548667893</v>
      </c>
      <c r="H480" s="28">
        <f t="shared" si="86"/>
        <v>91329.329999999842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1742426.35</v>
      </c>
      <c r="D481" s="26">
        <v>2249000</v>
      </c>
      <c r="E481" s="26">
        <v>1812537.68</v>
      </c>
      <c r="F481" s="27">
        <f t="shared" si="84"/>
        <v>104.02377581124161</v>
      </c>
      <c r="G481" s="27">
        <f t="shared" si="85"/>
        <v>80.593049355269002</v>
      </c>
      <c r="H481" s="28">
        <f t="shared" si="86"/>
        <v>70111.329999999842</v>
      </c>
      <c r="J481" s="39"/>
    </row>
    <row r="482" spans="1:10" ht="12.75" customHeight="1" x14ac:dyDescent="0.25">
      <c r="A482" s="22" t="s">
        <v>382</v>
      </c>
      <c r="B482" s="17" t="s">
        <v>136</v>
      </c>
      <c r="C482" s="18">
        <v>1662426.35</v>
      </c>
      <c r="D482" s="18">
        <v>2249000</v>
      </c>
      <c r="E482" s="18">
        <v>1812537.68</v>
      </c>
      <c r="F482" s="19">
        <f t="shared" si="84"/>
        <v>109.02965295274582</v>
      </c>
      <c r="G482" s="19">
        <f t="shared" si="85"/>
        <v>80.593049355269002</v>
      </c>
      <c r="H482" s="20">
        <f t="shared" si="86"/>
        <v>150111.32999999984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80000</v>
      </c>
      <c r="D483" s="26"/>
      <c r="E483" s="26"/>
      <c r="F483" s="27">
        <f t="shared" si="84"/>
        <v>0</v>
      </c>
      <c r="G483" s="27" t="str">
        <f t="shared" si="85"/>
        <v>x</v>
      </c>
      <c r="H483" s="28">
        <f t="shared" si="86"/>
        <v>-80000</v>
      </c>
      <c r="J483" s="39"/>
    </row>
    <row r="484" spans="1:10" ht="12.75" customHeight="1" x14ac:dyDescent="0.25">
      <c r="A484" s="22" t="s">
        <v>383</v>
      </c>
      <c r="B484" s="17" t="s">
        <v>137</v>
      </c>
      <c r="C484" s="18">
        <v>14643135.23</v>
      </c>
      <c r="D484" s="18">
        <v>15676800</v>
      </c>
      <c r="E484" s="18">
        <v>14211648.369999999</v>
      </c>
      <c r="F484" s="19">
        <f t="shared" si="84"/>
        <v>97.053316429694675</v>
      </c>
      <c r="G484" s="19">
        <f t="shared" si="85"/>
        <v>90.654013382833227</v>
      </c>
      <c r="H484" s="20">
        <f t="shared" si="86"/>
        <v>-431486.86000000127</v>
      </c>
      <c r="J484" s="39"/>
    </row>
    <row r="485" spans="1:10" ht="12.75" customHeight="1" x14ac:dyDescent="0.25">
      <c r="A485" s="24" t="s">
        <v>169</v>
      </c>
      <c r="B485" s="25" t="s">
        <v>4</v>
      </c>
      <c r="C485" s="26">
        <v>14643135.23</v>
      </c>
      <c r="D485" s="26">
        <v>15676800</v>
      </c>
      <c r="E485" s="26">
        <v>14211648.369999999</v>
      </c>
      <c r="F485" s="27">
        <f t="shared" si="84"/>
        <v>97.053316429694675</v>
      </c>
      <c r="G485" s="27">
        <f t="shared" si="85"/>
        <v>90.654013382833227</v>
      </c>
      <c r="H485" s="28">
        <f t="shared" si="86"/>
        <v>-431486.86000000127</v>
      </c>
      <c r="J485" s="39"/>
    </row>
    <row r="486" spans="1:10" ht="12.75" customHeight="1" x14ac:dyDescent="0.25">
      <c r="A486" s="22" t="s">
        <v>384</v>
      </c>
      <c r="B486" s="17" t="s">
        <v>351</v>
      </c>
      <c r="C486" s="18"/>
      <c r="D486" s="18">
        <v>7251886</v>
      </c>
      <c r="E486" s="18">
        <v>6482161.5099999998</v>
      </c>
      <c r="F486" s="19" t="str">
        <f t="shared" si="84"/>
        <v>x</v>
      </c>
      <c r="G486" s="19">
        <f t="shared" si="85"/>
        <v>89.385871620155086</v>
      </c>
      <c r="H486" s="31">
        <f t="shared" si="86"/>
        <v>6482161.5099999998</v>
      </c>
      <c r="J486" s="39"/>
    </row>
    <row r="487" spans="1:10" ht="12.75" customHeight="1" x14ac:dyDescent="0.25">
      <c r="A487" s="24" t="s">
        <v>169</v>
      </c>
      <c r="B487" s="25" t="s">
        <v>4</v>
      </c>
      <c r="C487" s="26"/>
      <c r="D487" s="26">
        <v>7211158</v>
      </c>
      <c r="E487" s="26">
        <v>6460751.3300000001</v>
      </c>
      <c r="F487" s="27" t="str">
        <f t="shared" si="84"/>
        <v>x</v>
      </c>
      <c r="G487" s="27">
        <f t="shared" si="85"/>
        <v>89.593811839929188</v>
      </c>
      <c r="H487" s="28">
        <f t="shared" si="86"/>
        <v>6460751.3300000001</v>
      </c>
      <c r="J487" s="39"/>
    </row>
    <row r="488" spans="1:10" ht="12.75" customHeight="1" x14ac:dyDescent="0.25">
      <c r="A488" s="24" t="s">
        <v>170</v>
      </c>
      <c r="B488" s="25" t="s">
        <v>332</v>
      </c>
      <c r="C488" s="26"/>
      <c r="D488" s="26">
        <v>40728</v>
      </c>
      <c r="E488" s="26">
        <v>21410.18</v>
      </c>
      <c r="F488" s="27" t="str">
        <f t="shared" si="84"/>
        <v>x</v>
      </c>
      <c r="G488" s="27">
        <f t="shared" si="85"/>
        <v>52.568699666077393</v>
      </c>
      <c r="H488" s="28">
        <f t="shared" si="86"/>
        <v>21410.18</v>
      </c>
      <c r="J488" s="39"/>
    </row>
    <row r="489" spans="1:10" ht="12.75" customHeight="1" x14ac:dyDescent="0.25">
      <c r="A489" s="22" t="s">
        <v>385</v>
      </c>
      <c r="B489" s="17" t="s">
        <v>138</v>
      </c>
      <c r="C489" s="18">
        <v>246864513.97999999</v>
      </c>
      <c r="D489" s="18">
        <v>273895040</v>
      </c>
      <c r="E489" s="18">
        <v>249796808.19</v>
      </c>
      <c r="F489" s="19">
        <f t="shared" si="84"/>
        <v>101.18781519576262</v>
      </c>
      <c r="G489" s="19">
        <f t="shared" si="85"/>
        <v>91.20165454255762</v>
      </c>
      <c r="H489" s="20">
        <f t="shared" si="86"/>
        <v>2932294.2100000083</v>
      </c>
      <c r="J489" s="39"/>
    </row>
    <row r="490" spans="1:10" ht="12.75" customHeight="1" x14ac:dyDescent="0.25">
      <c r="A490" s="24" t="s">
        <v>169</v>
      </c>
      <c r="B490" s="25" t="s">
        <v>4</v>
      </c>
      <c r="C490" s="26">
        <v>246455883.30000001</v>
      </c>
      <c r="D490" s="26">
        <v>273467400</v>
      </c>
      <c r="E490" s="26">
        <v>249443767.06</v>
      </c>
      <c r="F490" s="27">
        <f t="shared" si="84"/>
        <v>101.21234020466167</v>
      </c>
      <c r="G490" s="27">
        <f t="shared" si="85"/>
        <v>91.215174847166423</v>
      </c>
      <c r="H490" s="28">
        <f t="shared" si="86"/>
        <v>2987883.7599999905</v>
      </c>
      <c r="J490" s="39"/>
    </row>
    <row r="491" spans="1:10" ht="12.75" customHeight="1" x14ac:dyDescent="0.25">
      <c r="A491" s="24" t="s">
        <v>170</v>
      </c>
      <c r="B491" s="25" t="s">
        <v>332</v>
      </c>
      <c r="C491" s="26">
        <v>408630.68</v>
      </c>
      <c r="D491" s="26">
        <v>427640</v>
      </c>
      <c r="E491" s="26">
        <v>353041.13</v>
      </c>
      <c r="F491" s="27">
        <f t="shared" si="84"/>
        <v>86.396138929167037</v>
      </c>
      <c r="G491" s="27">
        <f t="shared" si="85"/>
        <v>82.555684688055379</v>
      </c>
      <c r="H491" s="28">
        <f t="shared" si="86"/>
        <v>-55589.549999999988</v>
      </c>
      <c r="J491" s="39"/>
    </row>
    <row r="492" spans="1:10" ht="12.75" customHeight="1" x14ac:dyDescent="0.25">
      <c r="A492" s="22" t="s">
        <v>386</v>
      </c>
      <c r="B492" s="17" t="s">
        <v>139</v>
      </c>
      <c r="C492" s="18">
        <v>83656828.260000005</v>
      </c>
      <c r="D492" s="18">
        <v>95053200</v>
      </c>
      <c r="E492" s="18">
        <v>85397301.459999993</v>
      </c>
      <c r="F492" s="19">
        <f t="shared" si="84"/>
        <v>102.0804914986625</v>
      </c>
      <c r="G492" s="19">
        <f t="shared" si="85"/>
        <v>89.841584986091988</v>
      </c>
      <c r="H492" s="20">
        <f t="shared" si="86"/>
        <v>1740473.1999999881</v>
      </c>
      <c r="J492" s="39"/>
    </row>
    <row r="493" spans="1:10" ht="12.75" customHeight="1" x14ac:dyDescent="0.25">
      <c r="A493" s="24" t="s">
        <v>169</v>
      </c>
      <c r="B493" s="25" t="s">
        <v>4</v>
      </c>
      <c r="C493" s="26">
        <v>83504510.620000005</v>
      </c>
      <c r="D493" s="26">
        <v>94746000</v>
      </c>
      <c r="E493" s="26">
        <v>85279299.359999999</v>
      </c>
      <c r="F493" s="27">
        <f t="shared" si="84"/>
        <v>102.12538068521404</v>
      </c>
      <c r="G493" s="27">
        <f t="shared" si="85"/>
        <v>90.008337407383948</v>
      </c>
      <c r="H493" s="28">
        <f t="shared" si="86"/>
        <v>1774788.7399999946</v>
      </c>
      <c r="J493" s="39"/>
    </row>
    <row r="494" spans="1:10" ht="12.75" customHeight="1" x14ac:dyDescent="0.25">
      <c r="A494" s="24" t="s">
        <v>170</v>
      </c>
      <c r="B494" s="25" t="s">
        <v>332</v>
      </c>
      <c r="C494" s="26">
        <v>152317.64000000001</v>
      </c>
      <c r="D494" s="26">
        <v>307200</v>
      </c>
      <c r="E494" s="26">
        <v>118002.1</v>
      </c>
      <c r="F494" s="27">
        <f t="shared" si="84"/>
        <v>77.47106638469451</v>
      </c>
      <c r="G494" s="27">
        <f t="shared" si="85"/>
        <v>38.41214192708334</v>
      </c>
      <c r="H494" s="28">
        <f t="shared" si="86"/>
        <v>-34315.540000000008</v>
      </c>
      <c r="J494" s="39"/>
    </row>
    <row r="495" spans="1:10" ht="12.75" customHeight="1" x14ac:dyDescent="0.25">
      <c r="A495" s="22" t="s">
        <v>387</v>
      </c>
      <c r="B495" s="17" t="s">
        <v>140</v>
      </c>
      <c r="C495" s="18">
        <v>102665936.67</v>
      </c>
      <c r="D495" s="18">
        <v>105492000</v>
      </c>
      <c r="E495" s="18">
        <v>96103034.670000002</v>
      </c>
      <c r="F495" s="19">
        <f t="shared" si="84"/>
        <v>93.607517534179635</v>
      </c>
      <c r="G495" s="19">
        <f t="shared" si="85"/>
        <v>91.099831901945166</v>
      </c>
      <c r="H495" s="20">
        <f t="shared" si="86"/>
        <v>-6562902</v>
      </c>
      <c r="J495" s="39"/>
    </row>
    <row r="496" spans="1:10" ht="12.75" customHeight="1" x14ac:dyDescent="0.25">
      <c r="A496" s="24" t="s">
        <v>169</v>
      </c>
      <c r="B496" s="25" t="s">
        <v>4</v>
      </c>
      <c r="C496" s="26">
        <v>102629111.17</v>
      </c>
      <c r="D496" s="26">
        <v>105292200</v>
      </c>
      <c r="E496" s="26">
        <v>95948302.599999994</v>
      </c>
      <c r="F496" s="27">
        <f t="shared" si="84"/>
        <v>93.490337688949111</v>
      </c>
      <c r="G496" s="27">
        <f t="shared" si="85"/>
        <v>91.1257458767126</v>
      </c>
      <c r="H496" s="28">
        <f t="shared" si="86"/>
        <v>-6680808.5700000077</v>
      </c>
      <c r="J496" s="39"/>
    </row>
    <row r="497" spans="1:10" ht="12.75" customHeight="1" x14ac:dyDescent="0.25">
      <c r="A497" s="24" t="s">
        <v>170</v>
      </c>
      <c r="B497" s="25" t="s">
        <v>332</v>
      </c>
      <c r="C497" s="26">
        <v>36825.5</v>
      </c>
      <c r="D497" s="26">
        <v>199800</v>
      </c>
      <c r="E497" s="26">
        <v>154732.07</v>
      </c>
      <c r="F497" s="27">
        <f t="shared" si="84"/>
        <v>420.17642666087357</v>
      </c>
      <c r="G497" s="27">
        <f t="shared" si="85"/>
        <v>77.443478478478482</v>
      </c>
      <c r="H497" s="28">
        <f t="shared" si="86"/>
        <v>117906.57</v>
      </c>
      <c r="J497" s="39"/>
    </row>
    <row r="498" spans="1:10" ht="12.75" customHeight="1" x14ac:dyDescent="0.25">
      <c r="A498" s="22" t="s">
        <v>388</v>
      </c>
      <c r="B498" s="17" t="s">
        <v>141</v>
      </c>
      <c r="C498" s="18">
        <v>814426406.89999998</v>
      </c>
      <c r="D498" s="18">
        <v>910689900</v>
      </c>
      <c r="E498" s="18">
        <v>827235879.77999997</v>
      </c>
      <c r="F498" s="19">
        <f t="shared" si="84"/>
        <v>101.57282140798422</v>
      </c>
      <c r="G498" s="19">
        <f t="shared" si="85"/>
        <v>90.836175934310887</v>
      </c>
      <c r="H498" s="20">
        <f t="shared" si="86"/>
        <v>12809472.879999995</v>
      </c>
      <c r="J498" s="39"/>
    </row>
    <row r="499" spans="1:10" ht="12.75" customHeight="1" x14ac:dyDescent="0.25">
      <c r="A499" s="24" t="s">
        <v>169</v>
      </c>
      <c r="B499" s="25" t="s">
        <v>4</v>
      </c>
      <c r="C499" s="26">
        <v>813661678.07000005</v>
      </c>
      <c r="D499" s="26">
        <v>909461900</v>
      </c>
      <c r="E499" s="26">
        <v>826317577.36000001</v>
      </c>
      <c r="F499" s="27">
        <f t="shared" si="84"/>
        <v>101.55542526225638</v>
      </c>
      <c r="G499" s="27">
        <f t="shared" si="85"/>
        <v>90.857855327419429</v>
      </c>
      <c r="H499" s="28">
        <f t="shared" si="86"/>
        <v>12655899.289999962</v>
      </c>
      <c r="J499" s="39"/>
    </row>
    <row r="500" spans="1:10" ht="12.75" customHeight="1" x14ac:dyDescent="0.25">
      <c r="A500" s="24" t="s">
        <v>170</v>
      </c>
      <c r="B500" s="25" t="s">
        <v>332</v>
      </c>
      <c r="C500" s="26">
        <v>764728.83</v>
      </c>
      <c r="D500" s="26">
        <v>1228000</v>
      </c>
      <c r="E500" s="26">
        <v>918302.42</v>
      </c>
      <c r="F500" s="27">
        <f t="shared" si="84"/>
        <v>120.08209759791586</v>
      </c>
      <c r="G500" s="27">
        <f t="shared" si="85"/>
        <v>74.780327361563522</v>
      </c>
      <c r="H500" s="28">
        <f t="shared" si="86"/>
        <v>153573.59000000008</v>
      </c>
      <c r="J500" s="39"/>
    </row>
    <row r="501" spans="1:10" ht="12.75" customHeight="1" x14ac:dyDescent="0.25">
      <c r="A501" s="22" t="s">
        <v>389</v>
      </c>
      <c r="B501" s="17" t="s">
        <v>142</v>
      </c>
      <c r="C501" s="18">
        <v>195694025.03999999</v>
      </c>
      <c r="D501" s="18">
        <v>220162077</v>
      </c>
      <c r="E501" s="18">
        <v>200339474.12</v>
      </c>
      <c r="F501" s="19">
        <f t="shared" si="84"/>
        <v>102.37383286436592</v>
      </c>
      <c r="G501" s="19">
        <f t="shared" si="85"/>
        <v>90.996359068687383</v>
      </c>
      <c r="H501" s="20">
        <f t="shared" si="86"/>
        <v>4645449.0800000131</v>
      </c>
      <c r="J501" s="39"/>
    </row>
    <row r="502" spans="1:10" ht="12.75" customHeight="1" x14ac:dyDescent="0.25">
      <c r="A502" s="24" t="s">
        <v>169</v>
      </c>
      <c r="B502" s="25" t="s">
        <v>4</v>
      </c>
      <c r="C502" s="26">
        <v>195616650.11000001</v>
      </c>
      <c r="D502" s="26">
        <v>219911063</v>
      </c>
      <c r="E502" s="26">
        <v>200130433.22999999</v>
      </c>
      <c r="F502" s="27">
        <f t="shared" si="84"/>
        <v>102.30746366296619</v>
      </c>
      <c r="G502" s="27">
        <f t="shared" si="85"/>
        <v>91.005168407557562</v>
      </c>
      <c r="H502" s="28">
        <f t="shared" si="86"/>
        <v>4513783.119999975</v>
      </c>
      <c r="J502" s="39"/>
    </row>
    <row r="503" spans="1:10" ht="12.75" customHeight="1" x14ac:dyDescent="0.25">
      <c r="A503" s="24" t="s">
        <v>170</v>
      </c>
      <c r="B503" s="25" t="s">
        <v>332</v>
      </c>
      <c r="C503" s="26">
        <v>77374.929999999993</v>
      </c>
      <c r="D503" s="26">
        <v>251014</v>
      </c>
      <c r="E503" s="26">
        <v>209040.89</v>
      </c>
      <c r="F503" s="27">
        <f t="shared" si="84"/>
        <v>270.16617656390775</v>
      </c>
      <c r="G503" s="27">
        <f t="shared" si="85"/>
        <v>83.278578087278007</v>
      </c>
      <c r="H503" s="28">
        <f t="shared" si="86"/>
        <v>131665.96000000002</v>
      </c>
      <c r="J503" s="39"/>
    </row>
    <row r="504" spans="1:10" ht="12.75" customHeight="1" x14ac:dyDescent="0.25">
      <c r="A504" s="22" t="s">
        <v>390</v>
      </c>
      <c r="B504" s="17" t="s">
        <v>143</v>
      </c>
      <c r="C504" s="18">
        <v>24171998.859999999</v>
      </c>
      <c r="D504" s="18">
        <v>27471600</v>
      </c>
      <c r="E504" s="18">
        <v>22871788.780000001</v>
      </c>
      <c r="F504" s="19">
        <f t="shared" si="84"/>
        <v>94.621007192948383</v>
      </c>
      <c r="G504" s="19">
        <f t="shared" si="85"/>
        <v>83.256121885874862</v>
      </c>
      <c r="H504" s="20">
        <f t="shared" si="86"/>
        <v>-1300210.0799999982</v>
      </c>
      <c r="J504" s="39"/>
    </row>
    <row r="505" spans="1:10" ht="12.75" customHeight="1" x14ac:dyDescent="0.25">
      <c r="A505" s="24" t="s">
        <v>169</v>
      </c>
      <c r="B505" s="25" t="s">
        <v>4</v>
      </c>
      <c r="C505" s="26">
        <v>24129098.859999999</v>
      </c>
      <c r="D505" s="26">
        <v>27381100</v>
      </c>
      <c r="E505" s="26">
        <v>22833569.109999999</v>
      </c>
      <c r="F505" s="27">
        <f t="shared" si="84"/>
        <v>94.630840722578071</v>
      </c>
      <c r="G505" s="27">
        <f t="shared" si="85"/>
        <v>83.391715855097132</v>
      </c>
      <c r="H505" s="28">
        <f t="shared" si="86"/>
        <v>-1295529.75</v>
      </c>
      <c r="J505" s="39"/>
    </row>
    <row r="506" spans="1:10" ht="12.75" customHeight="1" x14ac:dyDescent="0.25">
      <c r="A506" s="24" t="s">
        <v>170</v>
      </c>
      <c r="B506" s="25" t="s">
        <v>332</v>
      </c>
      <c r="C506" s="26">
        <v>42900</v>
      </c>
      <c r="D506" s="26">
        <v>90500</v>
      </c>
      <c r="E506" s="26">
        <v>38219.67</v>
      </c>
      <c r="F506" s="27">
        <f t="shared" ref="F506" si="90">IF(C506=0,"x",E506/C506*100)</f>
        <v>89.090139860139857</v>
      </c>
      <c r="G506" s="27">
        <f t="shared" ref="G506" si="91">IF(D506=0,"x",E506/D506*100)</f>
        <v>42.231679558011045</v>
      </c>
      <c r="H506" s="28">
        <f t="shared" ref="H506" si="92">+E506-C506</f>
        <v>-4680.3300000000017</v>
      </c>
      <c r="J506" s="39"/>
    </row>
    <row r="507" spans="1:10" ht="12.75" customHeight="1" x14ac:dyDescent="0.25">
      <c r="A507" s="22" t="s">
        <v>391</v>
      </c>
      <c r="B507" s="17" t="s">
        <v>107</v>
      </c>
      <c r="C507" s="18">
        <v>5088410.66</v>
      </c>
      <c r="D507" s="18">
        <v>6726049</v>
      </c>
      <c r="E507" s="18">
        <v>4494195.83</v>
      </c>
      <c r="F507" s="27">
        <f t="shared" ref="F507:F509" si="93">IF(C507=0,"x",E507/C507*100)</f>
        <v>88.322191943525254</v>
      </c>
      <c r="G507" s="27">
        <f t="shared" ref="G507:G509" si="94">IF(D507=0,"x",E507/D507*100)</f>
        <v>66.817768202402334</v>
      </c>
      <c r="H507" s="28">
        <f t="shared" ref="H507:H509" si="95">+E507-C507</f>
        <v>-594214.83000000007</v>
      </c>
      <c r="J507" s="39"/>
    </row>
    <row r="508" spans="1:10" ht="12.75" customHeight="1" x14ac:dyDescent="0.25">
      <c r="A508" s="24" t="s">
        <v>169</v>
      </c>
      <c r="B508" s="25" t="s">
        <v>4</v>
      </c>
      <c r="C508" s="26">
        <v>4102241.79</v>
      </c>
      <c r="D508" s="26">
        <v>6533049</v>
      </c>
      <c r="E508" s="26">
        <v>4398713.5</v>
      </c>
      <c r="F508" s="27">
        <f t="shared" si="93"/>
        <v>107.22706571618245</v>
      </c>
      <c r="G508" s="27">
        <f t="shared" si="94"/>
        <v>67.330177685794183</v>
      </c>
      <c r="H508" s="28">
        <f t="shared" si="95"/>
        <v>296471.70999999996</v>
      </c>
      <c r="J508" s="39"/>
    </row>
    <row r="509" spans="1:10" ht="12.75" customHeight="1" x14ac:dyDescent="0.25">
      <c r="A509" s="24" t="s">
        <v>170</v>
      </c>
      <c r="B509" s="25" t="s">
        <v>332</v>
      </c>
      <c r="C509" s="26">
        <v>986168.87</v>
      </c>
      <c r="D509" s="26">
        <v>193000</v>
      </c>
      <c r="E509" s="26">
        <v>95482.33</v>
      </c>
      <c r="F509" s="27">
        <f t="shared" si="93"/>
        <v>9.6821480483357778</v>
      </c>
      <c r="G509" s="27">
        <f t="shared" si="94"/>
        <v>49.472709844559589</v>
      </c>
      <c r="H509" s="28">
        <f t="shared" si="95"/>
        <v>-890686.54</v>
      </c>
      <c r="J509" s="39"/>
    </row>
    <row r="510" spans="1:10" ht="12.75" customHeight="1" x14ac:dyDescent="0.25">
      <c r="A510" s="16" t="s">
        <v>308</v>
      </c>
      <c r="B510" s="17" t="s">
        <v>144</v>
      </c>
      <c r="C510" s="30">
        <v>11406902.59</v>
      </c>
      <c r="D510" s="30">
        <v>14251986</v>
      </c>
      <c r="E510" s="30">
        <v>12199840.539999999</v>
      </c>
      <c r="F510" s="27">
        <f t="shared" ref="F510" si="96">IF(C510=0,"x",E510/C510*100)</f>
        <v>106.95138705484466</v>
      </c>
      <c r="G510" s="27">
        <f t="shared" ref="G510" si="97">IF(D510=0,"x",E510/D510*100)</f>
        <v>85.600985995916631</v>
      </c>
      <c r="H510" s="28">
        <f t="shared" ref="H510" si="98">+E510-C510</f>
        <v>792937.94999999925</v>
      </c>
      <c r="J510" s="39"/>
    </row>
    <row r="511" spans="1:10" ht="12.75" customHeight="1" x14ac:dyDescent="0.25">
      <c r="A511" s="22" t="s">
        <v>309</v>
      </c>
      <c r="B511" s="17" t="s">
        <v>145</v>
      </c>
      <c r="C511" s="18">
        <v>11406902.59</v>
      </c>
      <c r="D511" s="18">
        <v>14251986</v>
      </c>
      <c r="E511" s="18">
        <v>12199840.539999999</v>
      </c>
      <c r="F511" s="19">
        <f t="shared" si="84"/>
        <v>106.95138705484466</v>
      </c>
      <c r="G511" s="19">
        <f t="shared" si="85"/>
        <v>85.600985995916631</v>
      </c>
      <c r="H511" s="20">
        <f t="shared" si="86"/>
        <v>792937.94999999925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11328986.800000001</v>
      </c>
      <c r="D512" s="26">
        <v>14043486</v>
      </c>
      <c r="E512" s="26">
        <v>12188134.5</v>
      </c>
      <c r="F512" s="27">
        <f t="shared" si="84"/>
        <v>107.58362345342303</v>
      </c>
      <c r="G512" s="27">
        <f t="shared" si="85"/>
        <v>86.788526011276687</v>
      </c>
      <c r="H512" s="28">
        <f t="shared" si="86"/>
        <v>859147.69999999925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77915.789999999994</v>
      </c>
      <c r="D513" s="26">
        <v>208500</v>
      </c>
      <c r="E513" s="26">
        <v>11706.04</v>
      </c>
      <c r="F513" s="27">
        <f t="shared" si="84"/>
        <v>15.02396369208347</v>
      </c>
      <c r="G513" s="27">
        <f t="shared" si="85"/>
        <v>5.6144076738609119</v>
      </c>
      <c r="H513" s="28">
        <f t="shared" si="86"/>
        <v>-66209.75</v>
      </c>
      <c r="J513" s="39"/>
    </row>
    <row r="514" spans="1:10" ht="12.75" customHeight="1" x14ac:dyDescent="0.25">
      <c r="A514" s="16" t="s">
        <v>310</v>
      </c>
      <c r="B514" s="17" t="s">
        <v>146</v>
      </c>
      <c r="C514" s="30">
        <v>4861555.45</v>
      </c>
      <c r="D514" s="30">
        <v>5688258</v>
      </c>
      <c r="E514" s="30">
        <v>4794158.66</v>
      </c>
      <c r="F514" s="19">
        <f t="shared" si="84"/>
        <v>98.613678467865668</v>
      </c>
      <c r="G514" s="19">
        <f t="shared" si="85"/>
        <v>84.281666900481667</v>
      </c>
      <c r="H514" s="31">
        <f t="shared" si="86"/>
        <v>-67396.790000000037</v>
      </c>
      <c r="J514" s="39"/>
    </row>
    <row r="515" spans="1:10" ht="12.75" customHeight="1" x14ac:dyDescent="0.25">
      <c r="A515" s="22" t="s">
        <v>311</v>
      </c>
      <c r="B515" s="17" t="s">
        <v>147</v>
      </c>
      <c r="C515" s="18">
        <v>4861555.45</v>
      </c>
      <c r="D515" s="18">
        <v>5688258</v>
      </c>
      <c r="E515" s="18">
        <v>4794158.66</v>
      </c>
      <c r="F515" s="19">
        <f t="shared" si="84"/>
        <v>98.613678467865668</v>
      </c>
      <c r="G515" s="19">
        <f t="shared" si="85"/>
        <v>84.281666900481667</v>
      </c>
      <c r="H515" s="20">
        <f t="shared" si="86"/>
        <v>-67396.790000000037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4766739.13</v>
      </c>
      <c r="D516" s="26">
        <v>5584753</v>
      </c>
      <c r="E516" s="26">
        <v>4707653.03</v>
      </c>
      <c r="F516" s="27">
        <f t="shared" si="84"/>
        <v>98.76045031228719</v>
      </c>
      <c r="G516" s="27">
        <f t="shared" si="85"/>
        <v>84.294740161292722</v>
      </c>
      <c r="H516" s="28">
        <f t="shared" si="86"/>
        <v>-59086.099999999627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94816.320000000007</v>
      </c>
      <c r="D517" s="26">
        <v>103505</v>
      </c>
      <c r="E517" s="26">
        <v>86505.63</v>
      </c>
      <c r="F517" s="27">
        <f t="shared" si="84"/>
        <v>91.234958285662216</v>
      </c>
      <c r="G517" s="27">
        <f t="shared" si="85"/>
        <v>83.576281339065744</v>
      </c>
      <c r="H517" s="28">
        <f t="shared" si="86"/>
        <v>-8310.6900000000023</v>
      </c>
      <c r="J517" s="39"/>
    </row>
    <row r="518" spans="1:10" ht="12.75" customHeight="1" x14ac:dyDescent="0.25">
      <c r="A518" s="16" t="s">
        <v>312</v>
      </c>
      <c r="B518" s="17" t="s">
        <v>148</v>
      </c>
      <c r="C518" s="30">
        <v>3610082.03</v>
      </c>
      <c r="D518" s="30">
        <v>4153077</v>
      </c>
      <c r="E518" s="30">
        <v>3330208.01</v>
      </c>
      <c r="F518" s="19">
        <f t="shared" si="84"/>
        <v>92.247433225222309</v>
      </c>
      <c r="G518" s="19">
        <f t="shared" si="85"/>
        <v>80.186522185839564</v>
      </c>
      <c r="H518" s="31">
        <f t="shared" si="86"/>
        <v>-279874.02</v>
      </c>
      <c r="J518" s="39"/>
    </row>
    <row r="519" spans="1:10" ht="12.75" customHeight="1" x14ac:dyDescent="0.25">
      <c r="A519" s="22" t="s">
        <v>313</v>
      </c>
      <c r="B519" s="17" t="s">
        <v>149</v>
      </c>
      <c r="C519" s="18">
        <v>3610082.03</v>
      </c>
      <c r="D519" s="18">
        <v>4153077</v>
      </c>
      <c r="E519" s="18">
        <v>3330208.01</v>
      </c>
      <c r="F519" s="19">
        <f t="shared" si="84"/>
        <v>92.247433225222309</v>
      </c>
      <c r="G519" s="19">
        <f t="shared" si="85"/>
        <v>80.186522185839564</v>
      </c>
      <c r="H519" s="20">
        <f t="shared" si="86"/>
        <v>-279874.02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3566055.73</v>
      </c>
      <c r="D520" s="26">
        <v>4075077</v>
      </c>
      <c r="E520" s="26">
        <v>3287062.21</v>
      </c>
      <c r="F520" s="27">
        <f t="shared" si="84"/>
        <v>92.176411668137334</v>
      </c>
      <c r="G520" s="27">
        <f t="shared" si="85"/>
        <v>80.662579136541467</v>
      </c>
      <c r="H520" s="28">
        <f t="shared" si="86"/>
        <v>-278993.52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44026.3</v>
      </c>
      <c r="D521" s="26">
        <v>78000</v>
      </c>
      <c r="E521" s="26">
        <v>43145.8</v>
      </c>
      <c r="F521" s="27">
        <f t="shared" si="84"/>
        <v>98.000059055609938</v>
      </c>
      <c r="G521" s="27">
        <f t="shared" si="85"/>
        <v>55.315128205128204</v>
      </c>
      <c r="H521" s="28">
        <f t="shared" si="86"/>
        <v>-880.5</v>
      </c>
      <c r="J521" s="39"/>
    </row>
    <row r="522" spans="1:10" ht="12.75" customHeight="1" x14ac:dyDescent="0.25">
      <c r="A522" s="16" t="s">
        <v>314</v>
      </c>
      <c r="B522" s="17" t="s">
        <v>150</v>
      </c>
      <c r="C522" s="30">
        <v>3792557.53</v>
      </c>
      <c r="D522" s="30">
        <v>5559586</v>
      </c>
      <c r="E522" s="30">
        <v>4476846.3899999997</v>
      </c>
      <c r="F522" s="19">
        <f t="shared" si="84"/>
        <v>118.04293948310918</v>
      </c>
      <c r="G522" s="19">
        <f t="shared" si="85"/>
        <v>80.524815876577847</v>
      </c>
      <c r="H522" s="31">
        <f t="shared" si="86"/>
        <v>684288.85999999987</v>
      </c>
      <c r="J522" s="39"/>
    </row>
    <row r="523" spans="1:10" ht="12.75" customHeight="1" x14ac:dyDescent="0.25">
      <c r="A523" s="22" t="s">
        <v>315</v>
      </c>
      <c r="B523" s="17" t="s">
        <v>151</v>
      </c>
      <c r="C523" s="18">
        <v>3792557.53</v>
      </c>
      <c r="D523" s="18">
        <v>5559586</v>
      </c>
      <c r="E523" s="18">
        <v>4476846.3899999997</v>
      </c>
      <c r="F523" s="19">
        <f t="shared" si="84"/>
        <v>118.04293948310918</v>
      </c>
      <c r="G523" s="19">
        <f t="shared" si="85"/>
        <v>80.524815876577847</v>
      </c>
      <c r="H523" s="20">
        <f t="shared" si="86"/>
        <v>684288.85999999987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3706698.65</v>
      </c>
      <c r="D524" s="26">
        <v>5300806</v>
      </c>
      <c r="E524" s="26">
        <v>4218689.8499999996</v>
      </c>
      <c r="F524" s="27">
        <f t="shared" si="84"/>
        <v>113.8125930469152</v>
      </c>
      <c r="G524" s="27">
        <f t="shared" si="85"/>
        <v>79.585818647201947</v>
      </c>
      <c r="H524" s="28">
        <f t="shared" si="86"/>
        <v>511991.19999999972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85858.880000000005</v>
      </c>
      <c r="D525" s="26">
        <v>258780</v>
      </c>
      <c r="E525" s="26">
        <v>258156.54</v>
      </c>
      <c r="F525" s="27">
        <f t="shared" si="84"/>
        <v>300.67541062729913</v>
      </c>
      <c r="G525" s="27">
        <f t="shared" si="85"/>
        <v>99.759077208439606</v>
      </c>
      <c r="H525" s="28">
        <f t="shared" si="86"/>
        <v>172297.66</v>
      </c>
      <c r="J525" s="39"/>
    </row>
    <row r="526" spans="1:10" ht="12.75" customHeight="1" x14ac:dyDescent="0.25">
      <c r="A526" s="16" t="s">
        <v>316</v>
      </c>
      <c r="B526" s="17" t="s">
        <v>152</v>
      </c>
      <c r="C526" s="30">
        <v>96670107.920000002</v>
      </c>
      <c r="D526" s="30">
        <v>210111416</v>
      </c>
      <c r="E526" s="30">
        <v>137470262.61000001</v>
      </c>
      <c r="F526" s="19">
        <f t="shared" si="84"/>
        <v>142.2055540930651</v>
      </c>
      <c r="G526" s="19">
        <f t="shared" si="85"/>
        <v>65.427317195368389</v>
      </c>
      <c r="H526" s="31">
        <f t="shared" si="86"/>
        <v>40800154.690000013</v>
      </c>
      <c r="J526" s="39"/>
    </row>
    <row r="527" spans="1:10" ht="12.75" customHeight="1" x14ac:dyDescent="0.25">
      <c r="A527" s="22" t="s">
        <v>317</v>
      </c>
      <c r="B527" s="17" t="s">
        <v>153</v>
      </c>
      <c r="C527" s="18">
        <v>96670107.920000002</v>
      </c>
      <c r="D527" s="18">
        <v>210111416</v>
      </c>
      <c r="E527" s="18">
        <v>137470262.61000001</v>
      </c>
      <c r="F527" s="19">
        <f t="shared" si="84"/>
        <v>142.2055540930651</v>
      </c>
      <c r="G527" s="19">
        <f t="shared" si="85"/>
        <v>65.427317195368389</v>
      </c>
      <c r="H527" s="20">
        <f t="shared" si="86"/>
        <v>40800154.690000013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94280122.590000004</v>
      </c>
      <c r="D528" s="26">
        <v>196129598</v>
      </c>
      <c r="E528" s="26">
        <v>134250456.56</v>
      </c>
      <c r="F528" s="27">
        <f t="shared" si="84"/>
        <v>142.39529274248051</v>
      </c>
      <c r="G528" s="27">
        <f t="shared" si="85"/>
        <v>68.449870865487625</v>
      </c>
      <c r="H528" s="28">
        <f t="shared" si="86"/>
        <v>39970333.969999999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>
        <v>2389985.33</v>
      </c>
      <c r="D529" s="26">
        <v>13981818</v>
      </c>
      <c r="E529" s="26">
        <v>3219806.05</v>
      </c>
      <c r="F529" s="27">
        <f t="shared" si="84"/>
        <v>134.72074533612303</v>
      </c>
      <c r="G529" s="27">
        <f t="shared" si="85"/>
        <v>23.028522113504838</v>
      </c>
      <c r="H529" s="28">
        <f t="shared" si="86"/>
        <v>829820.71999999974</v>
      </c>
      <c r="J529" s="39"/>
    </row>
    <row r="530" spans="1:10" ht="12.75" customHeight="1" x14ac:dyDescent="0.25">
      <c r="A530" s="16" t="s">
        <v>318</v>
      </c>
      <c r="B530" s="17" t="s">
        <v>154</v>
      </c>
      <c r="C530" s="30">
        <v>56172096.68</v>
      </c>
      <c r="D530" s="30">
        <v>90560921</v>
      </c>
      <c r="E530" s="30">
        <v>63049994.289999999</v>
      </c>
      <c r="F530" s="19">
        <f t="shared" si="84"/>
        <v>112.24433128993184</v>
      </c>
      <c r="G530" s="19">
        <f t="shared" si="85"/>
        <v>69.621635462386706</v>
      </c>
      <c r="H530" s="31">
        <f t="shared" si="86"/>
        <v>6877897.6099999994</v>
      </c>
      <c r="J530" s="39"/>
    </row>
    <row r="531" spans="1:10" ht="12.75" customHeight="1" x14ac:dyDescent="0.25">
      <c r="A531" s="22" t="s">
        <v>319</v>
      </c>
      <c r="B531" s="17" t="s">
        <v>155</v>
      </c>
      <c r="C531" s="18">
        <v>56172096.68</v>
      </c>
      <c r="D531" s="18">
        <v>90560921</v>
      </c>
      <c r="E531" s="18">
        <v>63049994.289999999</v>
      </c>
      <c r="F531" s="19">
        <f t="shared" si="84"/>
        <v>112.24433128993184</v>
      </c>
      <c r="G531" s="19">
        <f t="shared" si="85"/>
        <v>69.621635462386706</v>
      </c>
      <c r="H531" s="20">
        <f t="shared" si="86"/>
        <v>6877897.6099999994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54650028.649999999</v>
      </c>
      <c r="D532" s="26">
        <v>74252378</v>
      </c>
      <c r="E532" s="26">
        <v>61467142.899999999</v>
      </c>
      <c r="F532" s="27">
        <f t="shared" si="84"/>
        <v>112.47412749526529</v>
      </c>
      <c r="G532" s="27">
        <f t="shared" si="85"/>
        <v>82.781379607801924</v>
      </c>
      <c r="H532" s="28">
        <f t="shared" si="86"/>
        <v>6817114.25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1522068.03</v>
      </c>
      <c r="D533" s="26">
        <v>16308543</v>
      </c>
      <c r="E533" s="26">
        <v>1582851.39</v>
      </c>
      <c r="F533" s="27">
        <f t="shared" si="84"/>
        <v>103.99347196064555</v>
      </c>
      <c r="G533" s="27">
        <f t="shared" si="85"/>
        <v>9.7056578874029391</v>
      </c>
      <c r="H533" s="28">
        <f t="shared" si="86"/>
        <v>60783.35999999987</v>
      </c>
      <c r="J533" s="39"/>
    </row>
    <row r="534" spans="1:10" ht="12.75" customHeight="1" x14ac:dyDescent="0.25">
      <c r="A534" s="16" t="s">
        <v>320</v>
      </c>
      <c r="B534" s="17" t="s">
        <v>156</v>
      </c>
      <c r="C534" s="30">
        <v>8967948.3300000001</v>
      </c>
      <c r="D534" s="30">
        <v>10930398</v>
      </c>
      <c r="E534" s="30">
        <v>9582527.4900000002</v>
      </c>
      <c r="F534" s="19">
        <f t="shared" si="84"/>
        <v>106.85306312419398</v>
      </c>
      <c r="G534" s="19">
        <f t="shared" si="85"/>
        <v>87.668605388385686</v>
      </c>
      <c r="H534" s="31">
        <f t="shared" si="86"/>
        <v>614579.16000000015</v>
      </c>
      <c r="J534" s="39"/>
    </row>
    <row r="535" spans="1:10" ht="12.75" customHeight="1" x14ac:dyDescent="0.25">
      <c r="A535" s="22" t="s">
        <v>321</v>
      </c>
      <c r="B535" s="17" t="s">
        <v>157</v>
      </c>
      <c r="C535" s="18">
        <v>8967948.3300000001</v>
      </c>
      <c r="D535" s="18">
        <v>10930398</v>
      </c>
      <c r="E535" s="18">
        <v>9582527.4900000002</v>
      </c>
      <c r="F535" s="19">
        <f t="shared" si="84"/>
        <v>106.85306312419398</v>
      </c>
      <c r="G535" s="19">
        <f t="shared" si="85"/>
        <v>87.668605388385686</v>
      </c>
      <c r="H535" s="20">
        <f t="shared" si="86"/>
        <v>614579.16000000015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8838945.3300000001</v>
      </c>
      <c r="D536" s="26">
        <v>10718398</v>
      </c>
      <c r="E536" s="26">
        <v>9459373.8000000007</v>
      </c>
      <c r="F536" s="27">
        <f t="shared" si="84"/>
        <v>107.01925904999348</v>
      </c>
      <c r="G536" s="27">
        <f t="shared" si="85"/>
        <v>88.253615885508268</v>
      </c>
      <c r="H536" s="28">
        <f t="shared" si="86"/>
        <v>620428.47000000067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129003</v>
      </c>
      <c r="D537" s="26">
        <v>212000</v>
      </c>
      <c r="E537" s="26">
        <v>123153.69</v>
      </c>
      <c r="F537" s="27">
        <f t="shared" si="84"/>
        <v>95.465756610311388</v>
      </c>
      <c r="G537" s="27">
        <f t="shared" si="85"/>
        <v>58.091363207547175</v>
      </c>
      <c r="H537" s="28">
        <f t="shared" si="86"/>
        <v>-5849.3099999999977</v>
      </c>
      <c r="J537" s="39"/>
    </row>
    <row r="538" spans="1:10" ht="12.75" customHeight="1" x14ac:dyDescent="0.25">
      <c r="A538" s="16" t="s">
        <v>344</v>
      </c>
      <c r="B538" s="17" t="s">
        <v>345</v>
      </c>
      <c r="C538" s="30">
        <v>267845178.13</v>
      </c>
      <c r="D538" s="30">
        <v>387422154</v>
      </c>
      <c r="E538" s="30">
        <v>292886559.92000002</v>
      </c>
      <c r="F538" s="19">
        <f t="shared" ref="F538:F541" si="99">IF(C538=0,"x",E538/C538*100)</f>
        <v>109.34920014794743</v>
      </c>
      <c r="G538" s="19">
        <f t="shared" ref="G538:G541" si="100">IF(D538=0,"x",E538/D538*100)</f>
        <v>75.598815632004374</v>
      </c>
      <c r="H538" s="31">
        <f t="shared" ref="H538:H541" si="101">+E538-C538</f>
        <v>25041381.790000021</v>
      </c>
      <c r="J538" s="39"/>
    </row>
    <row r="539" spans="1:10" ht="12.75" customHeight="1" x14ac:dyDescent="0.25">
      <c r="A539" s="22" t="s">
        <v>346</v>
      </c>
      <c r="B539" s="17" t="s">
        <v>347</v>
      </c>
      <c r="C539" s="18">
        <v>267845178.13</v>
      </c>
      <c r="D539" s="18">
        <v>387422154</v>
      </c>
      <c r="E539" s="18">
        <v>292886559.92000002</v>
      </c>
      <c r="F539" s="19">
        <f t="shared" si="99"/>
        <v>109.34920014794743</v>
      </c>
      <c r="G539" s="19">
        <f t="shared" si="100"/>
        <v>75.598815632004374</v>
      </c>
      <c r="H539" s="20">
        <f t="shared" si="101"/>
        <v>25041381.790000021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266623771.03</v>
      </c>
      <c r="D540" s="26">
        <v>381122154</v>
      </c>
      <c r="E540" s="26">
        <v>290371768.38999999</v>
      </c>
      <c r="F540" s="27">
        <f t="shared" si="99"/>
        <v>108.90693176690833</v>
      </c>
      <c r="G540" s="27">
        <f t="shared" si="100"/>
        <v>76.188635413201396</v>
      </c>
      <c r="H540" s="28">
        <f t="shared" si="101"/>
        <v>23747997.359999985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1221407.1000000001</v>
      </c>
      <c r="D541" s="26">
        <v>6300000</v>
      </c>
      <c r="E541" s="26">
        <v>2514791.5299999998</v>
      </c>
      <c r="F541" s="27">
        <f t="shared" si="99"/>
        <v>205.89298441117623</v>
      </c>
      <c r="G541" s="27">
        <f t="shared" si="100"/>
        <v>39.917325873015869</v>
      </c>
      <c r="H541" s="28">
        <f t="shared" si="101"/>
        <v>1293384.4299999997</v>
      </c>
      <c r="J541" s="39"/>
    </row>
    <row r="542" spans="1:10" ht="12.75" customHeight="1" x14ac:dyDescent="0.25">
      <c r="A542" s="16" t="s">
        <v>322</v>
      </c>
      <c r="B542" s="17" t="s">
        <v>158</v>
      </c>
      <c r="C542" s="30">
        <v>22639534.030000001</v>
      </c>
      <c r="D542" s="30">
        <v>27216000</v>
      </c>
      <c r="E542" s="30">
        <v>22997021.48</v>
      </c>
      <c r="F542" s="19">
        <f t="shared" si="84"/>
        <v>101.57904067074122</v>
      </c>
      <c r="G542" s="19">
        <f t="shared" si="85"/>
        <v>84.49816828336273</v>
      </c>
      <c r="H542" s="31">
        <f t="shared" si="86"/>
        <v>357487.44999999925</v>
      </c>
      <c r="J542" s="39"/>
    </row>
    <row r="543" spans="1:10" ht="12.75" customHeight="1" x14ac:dyDescent="0.25">
      <c r="A543" s="16" t="s">
        <v>323</v>
      </c>
      <c r="B543" s="17" t="s">
        <v>159</v>
      </c>
      <c r="C543" s="30">
        <v>22700680.670000002</v>
      </c>
      <c r="D543" s="30">
        <v>27361000</v>
      </c>
      <c r="E543" s="30">
        <v>20096935.920000002</v>
      </c>
      <c r="F543" s="19">
        <f t="shared" si="84"/>
        <v>88.530102740747466</v>
      </c>
      <c r="G543" s="19">
        <f t="shared" si="85"/>
        <v>73.451028544278358</v>
      </c>
      <c r="H543" s="31">
        <f t="shared" si="86"/>
        <v>-2603744.75</v>
      </c>
      <c r="J543" s="39"/>
    </row>
    <row r="544" spans="1:10" ht="12.75" customHeight="1" x14ac:dyDescent="0.25">
      <c r="A544" s="16" t="s">
        <v>324</v>
      </c>
      <c r="B544" s="17" t="s">
        <v>160</v>
      </c>
      <c r="C544" s="30">
        <v>12480578.039999999</v>
      </c>
      <c r="D544" s="30">
        <v>14981694</v>
      </c>
      <c r="E544" s="30">
        <v>12233324.35</v>
      </c>
      <c r="F544" s="19">
        <f t="shared" si="84"/>
        <v>98.018892320471409</v>
      </c>
      <c r="G544" s="19">
        <f t="shared" si="85"/>
        <v>81.655147608808448</v>
      </c>
      <c r="H544" s="31">
        <f t="shared" si="86"/>
        <v>-247253.68999999948</v>
      </c>
      <c r="J544" s="39"/>
    </row>
    <row r="545" spans="1:10" ht="12.75" customHeight="1" x14ac:dyDescent="0.25">
      <c r="A545" s="16" t="s">
        <v>325</v>
      </c>
      <c r="B545" s="17" t="s">
        <v>161</v>
      </c>
      <c r="C545" s="30">
        <v>9431698.2400000002</v>
      </c>
      <c r="D545" s="30">
        <v>9731308</v>
      </c>
      <c r="E545" s="30">
        <v>8485310.0999999996</v>
      </c>
      <c r="F545" s="19">
        <f t="shared" si="84"/>
        <v>89.965877661497359</v>
      </c>
      <c r="G545" s="19">
        <f t="shared" si="85"/>
        <v>87.195987425328639</v>
      </c>
      <c r="H545" s="31">
        <f t="shared" si="86"/>
        <v>-946388.1400000006</v>
      </c>
      <c r="J545" s="39"/>
    </row>
    <row r="546" spans="1:10" ht="12.75" customHeight="1" x14ac:dyDescent="0.25">
      <c r="A546" s="22" t="s">
        <v>326</v>
      </c>
      <c r="B546" s="17" t="s">
        <v>162</v>
      </c>
      <c r="C546" s="18">
        <v>9431698.2400000002</v>
      </c>
      <c r="D546" s="18">
        <v>9731308</v>
      </c>
      <c r="E546" s="18">
        <v>8485310.0999999996</v>
      </c>
      <c r="F546" s="19">
        <f t="shared" si="84"/>
        <v>89.965877661497359</v>
      </c>
      <c r="G546" s="19">
        <f t="shared" si="85"/>
        <v>87.195987425328639</v>
      </c>
      <c r="H546" s="20">
        <f t="shared" si="86"/>
        <v>-946388.1400000006</v>
      </c>
      <c r="J546" s="39"/>
    </row>
    <row r="547" spans="1:10" ht="12.75" customHeight="1" x14ac:dyDescent="0.25">
      <c r="A547" s="24" t="s">
        <v>169</v>
      </c>
      <c r="B547" s="25" t="s">
        <v>4</v>
      </c>
      <c r="C547" s="26">
        <v>9375657.6899999995</v>
      </c>
      <c r="D547" s="26">
        <v>9481762</v>
      </c>
      <c r="E547" s="26">
        <v>8376173.4500000002</v>
      </c>
      <c r="F547" s="27">
        <f t="shared" si="84"/>
        <v>89.339582639988649</v>
      </c>
      <c r="G547" s="27">
        <f t="shared" si="85"/>
        <v>88.339840738461902</v>
      </c>
      <c r="H547" s="28">
        <f t="shared" si="86"/>
        <v>-999484.23999999929</v>
      </c>
      <c r="J547" s="39"/>
    </row>
    <row r="548" spans="1:10" ht="12.75" customHeight="1" x14ac:dyDescent="0.25">
      <c r="A548" s="24" t="s">
        <v>170</v>
      </c>
      <c r="B548" s="25" t="s">
        <v>332</v>
      </c>
      <c r="C548" s="26">
        <v>56040.55</v>
      </c>
      <c r="D548" s="26">
        <v>249546</v>
      </c>
      <c r="E548" s="26">
        <v>109136.65</v>
      </c>
      <c r="F548" s="27">
        <f t="shared" si="84"/>
        <v>194.74585813308397</v>
      </c>
      <c r="G548" s="27">
        <f t="shared" si="85"/>
        <v>43.734081091261729</v>
      </c>
      <c r="H548" s="28">
        <f t="shared" si="86"/>
        <v>53096.099999999991</v>
      </c>
      <c r="J548" s="39"/>
    </row>
    <row r="549" spans="1:10" ht="12.75" customHeight="1" x14ac:dyDescent="0.25">
      <c r="A549" s="16" t="s">
        <v>327</v>
      </c>
      <c r="B549" s="17" t="s">
        <v>163</v>
      </c>
      <c r="C549" s="30">
        <v>5708645.7599999998</v>
      </c>
      <c r="D549" s="30">
        <v>4995984</v>
      </c>
      <c r="E549" s="30">
        <v>4328544.54</v>
      </c>
      <c r="F549" s="19">
        <f t="shared" ref="F549:F552" si="102">IF(C549=0,"x",E549/C549*100)</f>
        <v>75.824367494121759</v>
      </c>
      <c r="G549" s="19">
        <f t="shared" ref="G549:G552" si="103">IF(D549=0,"x",E549/D549*100)</f>
        <v>86.640480433884491</v>
      </c>
      <c r="H549" s="31">
        <f t="shared" ref="H549:H552" si="104">+E549-C549</f>
        <v>-1380101.2199999997</v>
      </c>
      <c r="J549" s="39"/>
    </row>
    <row r="550" spans="1:10" ht="12.75" customHeight="1" x14ac:dyDescent="0.25">
      <c r="A550" s="22" t="s">
        <v>328</v>
      </c>
      <c r="B550" s="17" t="s">
        <v>164</v>
      </c>
      <c r="C550" s="18">
        <v>5708645.7599999998</v>
      </c>
      <c r="D550" s="18">
        <v>4995984</v>
      </c>
      <c r="E550" s="18">
        <v>4328544.54</v>
      </c>
      <c r="F550" s="19">
        <f t="shared" si="102"/>
        <v>75.824367494121759</v>
      </c>
      <c r="G550" s="19">
        <f t="shared" si="103"/>
        <v>86.640480433884491</v>
      </c>
      <c r="H550" s="20">
        <f t="shared" si="104"/>
        <v>-1380101.2199999997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5501060.6200000001</v>
      </c>
      <c r="D551" s="26">
        <v>4934837</v>
      </c>
      <c r="E551" s="26">
        <v>4273728.04</v>
      </c>
      <c r="F551" s="27">
        <f t="shared" si="102"/>
        <v>77.689164603316073</v>
      </c>
      <c r="G551" s="27">
        <f t="shared" si="103"/>
        <v>86.603226003209429</v>
      </c>
      <c r="H551" s="28">
        <f t="shared" si="104"/>
        <v>-1227332.58</v>
      </c>
      <c r="J551" s="39"/>
    </row>
    <row r="552" spans="1:10" ht="12.75" customHeight="1" thickBot="1" x14ac:dyDescent="0.3">
      <c r="A552" s="32" t="s">
        <v>170</v>
      </c>
      <c r="B552" s="33" t="s">
        <v>332</v>
      </c>
      <c r="C552" s="34">
        <v>207585.14</v>
      </c>
      <c r="D552" s="34">
        <v>61147</v>
      </c>
      <c r="E552" s="34">
        <v>54816.5</v>
      </c>
      <c r="F552" s="35">
        <f t="shared" si="102"/>
        <v>26.406755319769033</v>
      </c>
      <c r="G552" s="35">
        <f t="shared" si="103"/>
        <v>89.647079987570933</v>
      </c>
      <c r="H552" s="36">
        <f t="shared" si="104"/>
        <v>-152768.64000000001</v>
      </c>
      <c r="J552" s="39"/>
    </row>
    <row r="553" spans="1:10" ht="12.75" customHeight="1" x14ac:dyDescent="0.25">
      <c r="A553" s="1"/>
      <c r="B553" s="2"/>
      <c r="C553" s="1"/>
      <c r="D553" s="1"/>
      <c r="E553" s="1"/>
      <c r="F553" s="3"/>
      <c r="G553" s="3"/>
      <c r="H553" s="1"/>
    </row>
    <row r="554" spans="1:10" ht="12.75" customHeight="1" x14ac:dyDescent="0.25">
      <c r="A554" s="37" t="s">
        <v>165</v>
      </c>
      <c r="B554" s="2"/>
      <c r="C554" s="1"/>
      <c r="D554" s="1"/>
      <c r="E554" s="1"/>
      <c r="F554" s="3"/>
      <c r="G554" s="3"/>
      <c r="H554" s="1"/>
    </row>
    <row r="555" spans="1:10" ht="12.75" customHeight="1" x14ac:dyDescent="0.25">
      <c r="A555" s="38" t="s">
        <v>166</v>
      </c>
      <c r="B555" s="2"/>
      <c r="C555" s="1"/>
      <c r="D555" s="1"/>
      <c r="E555" s="1"/>
      <c r="F555" s="3"/>
      <c r="G555" s="3"/>
      <c r="H55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2022-03-01T14:50:58Z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siječanj-listopad 2021..xlsx</vt:lpwstr>
  </property>
</Properties>
</file>